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ietyra\Desktop\Postępowania 2020\Nici chirurg\"/>
    </mc:Choice>
  </mc:AlternateContent>
  <xr:revisionPtr revIDLastSave="0" documentId="13_ncr:1_{BBF7E2BB-D49B-4949-A8E8-F6DD01600087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Poz. 1 - 73" sheetId="1" r:id="rId1"/>
    <sheet name="Poz. 74-75" sheetId="2" r:id="rId2"/>
    <sheet name="Poz. 76" sheetId="3" r:id="rId3"/>
  </sheets>
  <definedNames>
    <definedName name="_xlnm.Print_Area" localSheetId="2">'Poz. 76'!$A$1:$J$21</definedName>
    <definedName name="_xlnm.Print_Titles" localSheetId="0">'Poz. 1 - 73'!$1:$5</definedName>
  </definedNames>
  <calcPr calcId="181029"/>
</workbook>
</file>

<file path=xl/calcChain.xml><?xml version="1.0" encoding="utf-8"?>
<calcChain xmlns="http://schemas.openxmlformats.org/spreadsheetml/2006/main">
  <c r="I66" i="1" l="1"/>
  <c r="K66" i="1" s="1"/>
  <c r="I54" i="1"/>
  <c r="K54" i="1" s="1"/>
  <c r="I53" i="1"/>
  <c r="K53" i="1" s="1"/>
  <c r="I52" i="1"/>
  <c r="K52" i="1" s="1"/>
  <c r="E9" i="3" l="1"/>
  <c r="G9" i="3"/>
  <c r="G11" i="2"/>
  <c r="E11" i="2"/>
  <c r="I17" i="1"/>
  <c r="K17" i="1" s="1"/>
  <c r="I18" i="1"/>
  <c r="K18" i="1" s="1"/>
  <c r="I19" i="1"/>
  <c r="K19" i="1" s="1"/>
  <c r="I20" i="1"/>
  <c r="K20" i="1" s="1"/>
  <c r="I22" i="1"/>
  <c r="K22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7" i="1"/>
  <c r="K37" i="1" s="1"/>
  <c r="I38" i="1"/>
  <c r="K38" i="1" s="1"/>
  <c r="I40" i="1"/>
  <c r="K40" i="1" s="1"/>
  <c r="I41" i="1"/>
  <c r="K41" i="1" s="1"/>
  <c r="I43" i="1"/>
  <c r="K43" i="1" s="1"/>
  <c r="I44" i="1"/>
  <c r="K44" i="1" s="1"/>
  <c r="I45" i="1"/>
  <c r="K45" i="1" s="1"/>
  <c r="I46" i="1"/>
  <c r="K46" i="1" s="1"/>
  <c r="I47" i="1"/>
  <c r="K47" i="1" s="1"/>
  <c r="I48" i="1"/>
  <c r="K48" i="1" s="1"/>
  <c r="I49" i="1"/>
  <c r="K49" i="1" s="1"/>
  <c r="I50" i="1"/>
  <c r="K50" i="1" s="1"/>
  <c r="I51" i="1"/>
  <c r="K51" i="1" s="1"/>
  <c r="I55" i="1"/>
  <c r="K55" i="1" s="1"/>
  <c r="I57" i="1"/>
  <c r="K57" i="1" s="1"/>
  <c r="I61" i="1"/>
  <c r="K61" i="1" s="1"/>
  <c r="I62" i="1"/>
  <c r="K62" i="1" s="1"/>
  <c r="I63" i="1"/>
  <c r="K63" i="1" s="1"/>
  <c r="I64" i="1"/>
  <c r="K64" i="1" s="1"/>
  <c r="I65" i="1"/>
  <c r="K65" i="1" s="1"/>
  <c r="I67" i="1"/>
  <c r="K67" i="1" s="1"/>
  <c r="I69" i="1"/>
  <c r="K69" i="1" s="1"/>
  <c r="I70" i="1"/>
  <c r="K70" i="1" s="1"/>
  <c r="I71" i="1"/>
  <c r="K71" i="1" s="1"/>
  <c r="I72" i="1"/>
  <c r="K72" i="1" s="1"/>
  <c r="I73" i="1"/>
  <c r="K73" i="1" s="1"/>
  <c r="I74" i="1"/>
  <c r="K74" i="1" s="1"/>
  <c r="I75" i="1"/>
  <c r="K75" i="1" s="1"/>
  <c r="I76" i="1"/>
  <c r="K76" i="1" s="1"/>
  <c r="I78" i="1"/>
  <c r="K78" i="1" s="1"/>
  <c r="I79" i="1"/>
  <c r="K79" i="1" s="1"/>
  <c r="I80" i="1"/>
  <c r="K80" i="1" s="1"/>
  <c r="I81" i="1"/>
  <c r="K81" i="1" s="1"/>
  <c r="I82" i="1"/>
  <c r="K82" i="1" s="1"/>
  <c r="I83" i="1"/>
  <c r="K83" i="1" s="1"/>
  <c r="I84" i="1"/>
  <c r="K84" i="1" s="1"/>
  <c r="I85" i="1"/>
  <c r="K85" i="1" s="1"/>
  <c r="I86" i="1"/>
  <c r="K86" i="1" s="1"/>
  <c r="I87" i="1"/>
  <c r="K87" i="1" s="1"/>
  <c r="I88" i="1"/>
  <c r="K88" i="1" s="1"/>
  <c r="I89" i="1"/>
  <c r="K89" i="1" s="1"/>
  <c r="I91" i="1"/>
  <c r="K91" i="1" s="1"/>
  <c r="I8" i="1"/>
  <c r="I9" i="1"/>
  <c r="K9" i="1" s="1"/>
  <c r="I10" i="1"/>
  <c r="K10" i="1" s="1"/>
  <c r="I11" i="1"/>
  <c r="K11" i="1" s="1"/>
  <c r="I13" i="1"/>
  <c r="K13" i="1" s="1"/>
  <c r="I14" i="1"/>
  <c r="K14" i="1" s="1"/>
  <c r="I15" i="1"/>
  <c r="K15" i="1" s="1"/>
  <c r="I7" i="1"/>
  <c r="K7" i="1" l="1"/>
  <c r="I92" i="1"/>
  <c r="K8" i="1"/>
  <c r="K92" i="1" l="1"/>
</calcChain>
</file>

<file path=xl/sharedStrings.xml><?xml version="1.0" encoding="utf-8"?>
<sst xmlns="http://schemas.openxmlformats.org/spreadsheetml/2006/main" count="412" uniqueCount="211">
  <si>
    <t>%VAT</t>
  </si>
  <si>
    <t>ilość sasz.</t>
  </si>
  <si>
    <t>grubość nitki</t>
  </si>
  <si>
    <t>minimalna dług. nitki</t>
  </si>
  <si>
    <t>rodzaj igły</t>
  </si>
  <si>
    <t>nr Pozycji</t>
  </si>
  <si>
    <t xml:space="preserve">czas wchłaniania </t>
  </si>
  <si>
    <t>całkowite wchłonięcie od 60-90 dni</t>
  </si>
  <si>
    <t xml:space="preserve">do szycia narządów miąższowych zawiera syntetyczną taśmę wchłanialną do 90 dni </t>
  </si>
  <si>
    <t>3/0</t>
  </si>
  <si>
    <t>6 x 45 cm</t>
  </si>
  <si>
    <t>70 cm</t>
  </si>
  <si>
    <t>1/2 koła okrągła</t>
  </si>
  <si>
    <t>26 mm</t>
  </si>
  <si>
    <t>24 mm</t>
  </si>
  <si>
    <t>3/8 koła odwrotnie tnąca</t>
  </si>
  <si>
    <t>2/0</t>
  </si>
  <si>
    <t>30 mm</t>
  </si>
  <si>
    <t>90 cm</t>
  </si>
  <si>
    <t>40 mm</t>
  </si>
  <si>
    <t>3 x 45 cm</t>
  </si>
  <si>
    <t>2 x 70 cm</t>
  </si>
  <si>
    <t>140 cm</t>
  </si>
  <si>
    <t>76 mm</t>
  </si>
  <si>
    <t>4/0</t>
  </si>
  <si>
    <t>2 x 26 mm</t>
  </si>
  <si>
    <t>75 cm</t>
  </si>
  <si>
    <t>22 mm</t>
  </si>
  <si>
    <t>5/0</t>
  </si>
  <si>
    <t>2 x 22 mm</t>
  </si>
  <si>
    <t>6/0</t>
  </si>
  <si>
    <t>2 x 13 mm</t>
  </si>
  <si>
    <t>5 x 45 cm</t>
  </si>
  <si>
    <t>1/2 kola</t>
  </si>
  <si>
    <t>19 mm</t>
  </si>
  <si>
    <t>45 cm</t>
  </si>
  <si>
    <t>60 cm</t>
  </si>
  <si>
    <t>65 mm</t>
  </si>
  <si>
    <t>1/2 koła okrągła tępo zakończona</t>
  </si>
  <si>
    <t>36 mm</t>
  </si>
  <si>
    <t>**cena netto/sasz.</t>
  </si>
  <si>
    <t>*** wartość ogółem netto</t>
  </si>
  <si>
    <t xml:space="preserve">niewchłanialny pleciony poliester </t>
  </si>
  <si>
    <t>*rozmiar igły</t>
  </si>
  <si>
    <t xml:space="preserve"> do 42 dni i podtrzymywania tkankowego 5 dni - 50 %</t>
  </si>
  <si>
    <t>do 42 dni i podtrzymywania tkankowego 7 dni - 50 %</t>
  </si>
  <si>
    <t>6.</t>
  </si>
  <si>
    <t>7.</t>
  </si>
  <si>
    <t>8.</t>
  </si>
  <si>
    <t>do 42 dni i podtrzymywania tkankowego 8-11 dni - 50 %</t>
  </si>
  <si>
    <t>1/2 koła, okrągła</t>
  </si>
  <si>
    <t>35 mm</t>
  </si>
  <si>
    <t>9.</t>
  </si>
  <si>
    <t>5.</t>
  </si>
  <si>
    <t>4.</t>
  </si>
  <si>
    <t>3.</t>
  </si>
  <si>
    <t>2.</t>
  </si>
  <si>
    <t>1.</t>
  </si>
  <si>
    <t>1/2 koła, odwrotnie tnąca</t>
  </si>
  <si>
    <t>13.</t>
  </si>
  <si>
    <t>12.</t>
  </si>
  <si>
    <t>1/2 koła , tnący czubek</t>
  </si>
  <si>
    <t>45 mm</t>
  </si>
  <si>
    <t>11.</t>
  </si>
  <si>
    <t>50 mm</t>
  </si>
  <si>
    <t>10.</t>
  </si>
  <si>
    <t>całkowite wchłonięcie od 50 do 90 dni, okres podtrzymywania 28 dni</t>
  </si>
  <si>
    <t>20 mm</t>
  </si>
  <si>
    <t xml:space="preserve">70 cm </t>
  </si>
  <si>
    <t>18.</t>
  </si>
  <si>
    <t>1/2 koła,okrągła</t>
  </si>
  <si>
    <t>17.</t>
  </si>
  <si>
    <t>70cm</t>
  </si>
  <si>
    <t>16.</t>
  </si>
  <si>
    <t>1/2 koła, okrągła, tnąca</t>
  </si>
  <si>
    <t>240 mm, pętla</t>
  </si>
  <si>
    <t>15.</t>
  </si>
  <si>
    <t>1/2 koła, wzmocniona</t>
  </si>
  <si>
    <t>150 cm pętla</t>
  </si>
  <si>
    <t>14.</t>
  </si>
  <si>
    <t xml:space="preserve">nić chirurgiczna syntetyczna niewchłanialna do szycia naczyń krwionośnych </t>
  </si>
  <si>
    <t>igła okrągła podwójna</t>
  </si>
  <si>
    <t>17 mm</t>
  </si>
  <si>
    <t>27.</t>
  </si>
  <si>
    <t>23.</t>
  </si>
  <si>
    <t>1/2 kola, okrągła</t>
  </si>
  <si>
    <t>20.</t>
  </si>
  <si>
    <t>niewchłanialne</t>
  </si>
  <si>
    <t>3/8 koła</t>
  </si>
  <si>
    <t>19.</t>
  </si>
  <si>
    <t>3/8 koła, ostra</t>
  </si>
  <si>
    <t>21.</t>
  </si>
  <si>
    <t>22.</t>
  </si>
  <si>
    <t>25.</t>
  </si>
  <si>
    <t>26.</t>
  </si>
  <si>
    <t>70 mm</t>
  </si>
  <si>
    <t>28.</t>
  </si>
  <si>
    <t>urządzenie do ściągania klamerek</t>
  </si>
  <si>
    <t>urządzenie do zakładania klamer skórnych- stapler skórny, jednorazowy, sterylny zawierający min. 30 zszywek</t>
  </si>
  <si>
    <t>29.</t>
  </si>
  <si>
    <t>szwy skórne metalowe</t>
  </si>
  <si>
    <t>Wartość ogółem netto</t>
  </si>
  <si>
    <t>Cena jedn. netto</t>
  </si>
  <si>
    <t>Ilość szt.</t>
  </si>
  <si>
    <t>Asortyment</t>
  </si>
  <si>
    <t>Nr Pozycji</t>
  </si>
  <si>
    <t>30.</t>
  </si>
  <si>
    <t>zestaw szewny odbarczający - szew antyewentracyjny</t>
  </si>
  <si>
    <t xml:space="preserve">wchłanialne 180-210 dni, okres podtrzymywania 50 - 70 % 28-35 dni </t>
  </si>
  <si>
    <t>70 cm fioletowy</t>
  </si>
  <si>
    <t>31 mm</t>
  </si>
  <si>
    <t>75 cm zielone</t>
  </si>
  <si>
    <t xml:space="preserve">1/2 koła okrągła z tnącym ostrzem </t>
  </si>
  <si>
    <t>13 mm</t>
  </si>
  <si>
    <t>prosta, okrągła, podwójna</t>
  </si>
  <si>
    <t xml:space="preserve">okres wchłaniania 56 dni okres podtrzymywania 50% 6-7 dni </t>
  </si>
  <si>
    <t>Nić ze stali nierdzewnej powlekana polietylenem o śr. 1,3mm, dł. nici 90 cm, 2 igły odwrotnie tnące o dług. 100 mm, 2 płytki polietylenowe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</si>
  <si>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</si>
  <si>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</si>
  <si>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</si>
  <si>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</si>
  <si>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</si>
  <si>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</si>
  <si>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</si>
  <si>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</si>
  <si>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</si>
  <si>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</si>
  <si>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</si>
  <si>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</si>
  <si>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</si>
  <si>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</si>
  <si>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</si>
  <si>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</si>
  <si>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</si>
  <si>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</si>
  <si>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</si>
  <si>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</si>
  <si>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</si>
  <si>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</si>
  <si>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</si>
  <si>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</si>
  <si>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</si>
  <si>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</si>
  <si>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</si>
  <si>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</si>
  <si>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</si>
  <si>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</si>
  <si>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</si>
  <si>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</si>
  <si>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</si>
  <si>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</si>
  <si>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</si>
  <si>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</si>
  <si>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</si>
  <si>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</si>
  <si>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</si>
  <si>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</si>
  <si>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</si>
  <si>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</si>
  <si>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</si>
  <si>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</si>
  <si>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</si>
  <si>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............................................</t>
  </si>
  <si>
    <t>nazwa  i adres Wykonawcy</t>
  </si>
  <si>
    <t>pieczęć firmowa</t>
  </si>
  <si>
    <t>kod</t>
  </si>
  <si>
    <t>nazwa materiału szewnego</t>
  </si>
  <si>
    <t>ilość saszetek w opak.</t>
  </si>
  <si>
    <t>*  dopuszcza się odchylenie od żądanej wartości +/- do 4 mm</t>
  </si>
  <si>
    <t>**  dopuszcza się przeliczenie do czterech miejsc po przecinku</t>
  </si>
  <si>
    <t>Data, podpis, pieczątka osoby uprawnionej</t>
  </si>
  <si>
    <t>***  dopuszcza się przeliczenie  wyłącznie do dwóch miejsc po przecinku</t>
  </si>
  <si>
    <t>..........................................</t>
  </si>
  <si>
    <t>nazwa i adres  Wykonawcy</t>
  </si>
  <si>
    <t>Nazwa</t>
  </si>
  <si>
    <t>…………………………………………………</t>
  </si>
  <si>
    <t xml:space="preserve">Nazwa </t>
  </si>
  <si>
    <t xml:space="preserve">czas wchłaniania 180- 210 dni, okres podtrzymywania 90 dni </t>
  </si>
  <si>
    <t>***wartość  ogółem brutto             (cyfrą)</t>
  </si>
  <si>
    <t>wartość ogółem  brutto                        (słownie)</t>
  </si>
  <si>
    <t>3/8 koła, odwrotnie tnąca</t>
  </si>
  <si>
    <t>3/8 koła odwrotnie tnąca zakończenie Micro-point plastyczna/ kosmetyczna</t>
  </si>
  <si>
    <t>SUMA</t>
  </si>
  <si>
    <t>Wartość ogółem brutto (cyfrą)</t>
  </si>
  <si>
    <t>Załącznik Nr 2 do SIWZ - Oferta Cenowa</t>
  </si>
  <si>
    <t>Załącznik Nr 2  do SIWZ - Oferta Cenowa</t>
  </si>
  <si>
    <t>32 mm</t>
  </si>
  <si>
    <t>1/2, okrągła z trokarowym ostrzem</t>
  </si>
  <si>
    <t xml:space="preserve">5/0 </t>
  </si>
  <si>
    <t>18 mm</t>
  </si>
  <si>
    <t>2 x 11 mm</t>
  </si>
  <si>
    <t>7/0</t>
  </si>
  <si>
    <t>2 x 9 mm</t>
  </si>
  <si>
    <t>3/8 koła okrągła</t>
  </si>
  <si>
    <t xml:space="preserve">2-0 </t>
  </si>
  <si>
    <t>wchłanialne 90-120 dni (monofilamentowe)</t>
  </si>
  <si>
    <t>1/2 koła, okragła</t>
  </si>
  <si>
    <t xml:space="preserve">3/0 </t>
  </si>
  <si>
    <t>Igła okrągła haczykowata typu “j” o zakończeniu krótkim tnącym</t>
  </si>
  <si>
    <t>24..</t>
  </si>
  <si>
    <t xml:space="preserve">Cena netto ( wartość ogółem netto - suma)  cyfrą za oferowane Pozycje z zakresu Poz. 1 - 73 ........................................................zł </t>
  </si>
  <si>
    <t xml:space="preserve">Cena brutto ( wartość ogółem brutto - suma )  cyfrą  za oferowane Pozycje z zakresu Poz. 1 - 73  ........................................................zł </t>
  </si>
  <si>
    <t>Cena brutto ( wartość ogółem brutto - suma)  słownie za oferowane Pozycje z zakresu Poz. 1 - 73 ........................................................................................................................zł</t>
  </si>
  <si>
    <t xml:space="preserve">Cena netto ( wartość ogółem netto - suma)  cyfrą za oferowane Pozycje z zakresu Poz. 74 - 75 ........................................................zł </t>
  </si>
  <si>
    <t xml:space="preserve">Cena brutto ( wartość ogółem brutto - suma )  cyfrą  za oferowane Pozycje z zakresu Poz. 74 - 75  ........................................................zł </t>
  </si>
  <si>
    <t>Cena brutto ( wartość ogółem brutto - suma)  słownie za oferowane Pozycje z zakresu Poz. 74 - 75 ..........................................................</t>
  </si>
  <si>
    <t>…..............................................................zł</t>
  </si>
  <si>
    <t>76.</t>
  </si>
  <si>
    <t xml:space="preserve">Cena netto ( wartość ogółem netto - suma)  cyfrą za Poz. 76 ........................................................zł </t>
  </si>
  <si>
    <t xml:space="preserve">Cena brutto ( wartość ogółem brutto - suma )  cyfrą  za Poz. 76  ........................................................zł </t>
  </si>
  <si>
    <t>Cena brutto ( wartość ogółem brutto - suma)  słownie za Poz. 76 ................................................................................................................zł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</si>
</sst>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3">
    <font>
      <sz val="10"/>
      <color theme="1"/>
      <name val="RotisSansSerif"/>
      <family val="2"/>
      <charset val="238"/>
    </font>
    <font>
      <sz val="8"/>
      <name val="RotisSansSerif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RotisSansSerif"/>
      <family val="2"/>
      <charset val="238"/>
    </font>
    <font>
      <sz val="12"/>
      <color indexed="8"/>
      <name val="RotisSansSerif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RotisSansSerif"/>
      <family val="2"/>
      <charset val="238"/>
    </font>
    <font>
      <sz val="12"/>
      <color indexed="8"/>
      <name val="RotisSansSerif"/>
      <charset val="238"/>
    </font>
    <font>
      <b/>
      <sz val="10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  <charset val="238"/>
    </font>
    <font>
      <sz val="12"/>
      <color indexed="10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indexed="8"/>
      <name val="RotisSansSerif"/>
      <family val="2"/>
      <charset val="238"/>
    </font>
    <font>
      <sz val="14"/>
      <color indexed="8"/>
      <name val="Arial"/>
      <family val="2"/>
      <charset val="238"/>
    </font>
    <font>
      <b/>
      <sz val="10"/>
      <color theme="1"/>
      <name val="RotisSansSerif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0"/>
      <color theme="1"/>
      <name val="RotisSansSerif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251">
    <xf numFmtId="0" fontId="0" fillId="0" borderId="0" xfId="0"/>
    <xf numFmtId="0" fontId="3" fillId="0" borderId="0" xfId="0" applyFont="1"/>
    <xf numFmtId="0" fontId="3" fillId="0" borderId="2" xfId="0" applyFont="1" applyBorder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11" fillId="0" borderId="0" xfId="0" applyFont="1" applyFill="1" applyBorder="1" applyAlignment="1"/>
    <xf numFmtId="0" fontId="11" fillId="0" borderId="0" xfId="0" applyFont="1"/>
    <xf numFmtId="0" fontId="0" fillId="0" borderId="0" xfId="0" applyBorder="1" applyAlignment="1">
      <alignment wrapText="1"/>
    </xf>
    <xf numFmtId="0" fontId="12" fillId="0" borderId="0" xfId="0" applyFont="1" applyBorder="1"/>
    <xf numFmtId="0" fontId="0" fillId="0" borderId="0" xfId="0" applyBorder="1"/>
    <xf numFmtId="0" fontId="13" fillId="0" borderId="0" xfId="0" applyFont="1"/>
    <xf numFmtId="44" fontId="2" fillId="0" borderId="0" xfId="0" applyNumberFormat="1" applyFont="1" applyBorder="1"/>
    <xf numFmtId="9" fontId="2" fillId="0" borderId="0" xfId="0" applyNumberFormat="1" applyFont="1" applyBorder="1"/>
    <xf numFmtId="0" fontId="15" fillId="0" borderId="0" xfId="0" applyFont="1"/>
    <xf numFmtId="0" fontId="16" fillId="0" borderId="0" xfId="0" applyFont="1"/>
    <xf numFmtId="0" fontId="16" fillId="0" borderId="0" xfId="0" applyFont="1" applyFill="1"/>
    <xf numFmtId="0" fontId="13" fillId="0" borderId="0" xfId="0" applyFont="1" applyFill="1"/>
    <xf numFmtId="0" fontId="18" fillId="0" borderId="0" xfId="0" applyFont="1"/>
    <xf numFmtId="0" fontId="19" fillId="0" borderId="0" xfId="0" applyFont="1"/>
    <xf numFmtId="0" fontId="6" fillId="0" borderId="0" xfId="0" applyFont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18" fillId="0" borderId="0" xfId="0" applyFont="1" applyBorder="1" applyAlignment="1">
      <alignment wrapText="1"/>
    </xf>
    <xf numFmtId="0" fontId="18" fillId="0" borderId="0" xfId="0" applyFont="1" applyBorder="1"/>
    <xf numFmtId="0" fontId="18" fillId="0" borderId="0" xfId="1" applyFont="1" applyBorder="1" applyAlignment="1">
      <alignment wrapText="1"/>
    </xf>
    <xf numFmtId="0" fontId="20" fillId="0" borderId="0" xfId="1" applyFont="1" applyBorder="1" applyAlignment="1">
      <alignment wrapText="1"/>
    </xf>
    <xf numFmtId="2" fontId="17" fillId="0" borderId="0" xfId="1" applyNumberFormat="1" applyFont="1" applyBorder="1" applyAlignment="1">
      <alignment wrapText="1"/>
    </xf>
    <xf numFmtId="2" fontId="0" fillId="0" borderId="0" xfId="0" applyNumberFormat="1" applyBorder="1"/>
    <xf numFmtId="0" fontId="9" fillId="0" borderId="0" xfId="1" applyFont="1" applyBorder="1" applyAlignment="1">
      <alignment wrapText="1"/>
    </xf>
    <xf numFmtId="0" fontId="19" fillId="0" borderId="0" xfId="0" applyFont="1" applyBorder="1"/>
    <xf numFmtId="0" fontId="12" fillId="0" borderId="0" xfId="1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44" fontId="23" fillId="0" borderId="0" xfId="0" applyNumberFormat="1" applyFont="1" applyBorder="1"/>
    <xf numFmtId="9" fontId="23" fillId="0" borderId="0" xfId="0" applyNumberFormat="1" applyFont="1" applyBorder="1"/>
    <xf numFmtId="44" fontId="23" fillId="0" borderId="0" xfId="3" applyFont="1" applyBorder="1"/>
    <xf numFmtId="0" fontId="9" fillId="0" borderId="0" xfId="0" applyFont="1"/>
    <xf numFmtId="0" fontId="12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7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8" fillId="0" borderId="5" xfId="1" applyFont="1" applyBorder="1" applyAlignment="1">
      <alignment horizontal="left" vertical="center" wrapText="1"/>
    </xf>
    <xf numFmtId="0" fontId="6" fillId="0" borderId="5" xfId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44" fontId="2" fillId="0" borderId="6" xfId="3" applyFont="1" applyFill="1" applyBorder="1" applyAlignment="1">
      <alignment wrapText="1"/>
    </xf>
    <xf numFmtId="44" fontId="2" fillId="0" borderId="6" xfId="3" applyFont="1" applyFill="1" applyBorder="1"/>
    <xf numFmtId="0" fontId="27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44" fontId="28" fillId="0" borderId="7" xfId="0" applyNumberFormat="1" applyFont="1" applyBorder="1" applyAlignment="1">
      <alignment horizontal="center" vertical="center"/>
    </xf>
    <xf numFmtId="9" fontId="28" fillId="0" borderId="7" xfId="0" applyNumberFormat="1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44" fontId="28" fillId="0" borderId="1" xfId="0" applyNumberFormat="1" applyFont="1" applyBorder="1" applyAlignment="1">
      <alignment horizontal="center" vertical="center"/>
    </xf>
    <xf numFmtId="9" fontId="28" fillId="0" borderId="1" xfId="0" applyNumberFormat="1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44" fontId="28" fillId="0" borderId="3" xfId="0" applyNumberFormat="1" applyFont="1" applyBorder="1" applyAlignment="1">
      <alignment horizontal="center" vertical="center"/>
    </xf>
    <xf numFmtId="9" fontId="28" fillId="0" borderId="3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44" fontId="28" fillId="0" borderId="0" xfId="0" applyNumberFormat="1" applyFont="1" applyBorder="1" applyAlignment="1">
      <alignment horizontal="center" vertical="center"/>
    </xf>
    <xf numFmtId="9" fontId="28" fillId="0" borderId="0" xfId="0" applyNumberFormat="1" applyFont="1" applyBorder="1" applyAlignment="1">
      <alignment horizontal="center" vertical="center"/>
    </xf>
    <xf numFmtId="44" fontId="28" fillId="0" borderId="9" xfId="0" applyNumberFormat="1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44" fontId="28" fillId="0" borderId="5" xfId="0" applyNumberFormat="1" applyFont="1" applyBorder="1" applyAlignment="1">
      <alignment horizontal="center" vertical="center"/>
    </xf>
    <xf numFmtId="9" fontId="28" fillId="0" borderId="5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7" xfId="0" applyFont="1" applyBorder="1" applyAlignment="1">
      <alignment horizontal="center" vertical="center" wrapText="1"/>
    </xf>
    <xf numFmtId="44" fontId="28" fillId="0" borderId="21" xfId="0" applyNumberFormat="1" applyFont="1" applyBorder="1" applyAlignment="1">
      <alignment horizontal="center" vertical="center"/>
    </xf>
    <xf numFmtId="44" fontId="28" fillId="0" borderId="22" xfId="0" applyNumberFormat="1" applyFont="1" applyBorder="1" applyAlignment="1">
      <alignment horizontal="center" vertical="center"/>
    </xf>
    <xf numFmtId="44" fontId="29" fillId="0" borderId="3" xfId="0" applyNumberFormat="1" applyFont="1" applyBorder="1" applyAlignment="1">
      <alignment horizontal="center" vertical="center"/>
    </xf>
    <xf numFmtId="44" fontId="29" fillId="0" borderId="23" xfId="0" applyNumberFormat="1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44" fontId="28" fillId="0" borderId="23" xfId="0" applyNumberFormat="1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44" fontId="28" fillId="0" borderId="24" xfId="0" applyNumberFormat="1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44" fontId="28" fillId="0" borderId="6" xfId="3" applyFont="1" applyBorder="1" applyAlignment="1">
      <alignment horizontal="center" vertical="center"/>
    </xf>
    <xf numFmtId="44" fontId="28" fillId="0" borderId="6" xfId="0" applyNumberFormat="1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10" fillId="0" borderId="10" xfId="0" applyFont="1" applyBorder="1" applyAlignment="1">
      <alignment horizontal="left" vertical="center"/>
    </xf>
    <xf numFmtId="0" fontId="26" fillId="0" borderId="25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44" fontId="29" fillId="0" borderId="1" xfId="0" applyNumberFormat="1" applyFont="1" applyBorder="1" applyAlignment="1">
      <alignment horizontal="center" vertical="center"/>
    </xf>
    <xf numFmtId="44" fontId="29" fillId="0" borderId="22" xfId="0" applyNumberFormat="1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29" fillId="0" borderId="5" xfId="1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9" fillId="0" borderId="13" xfId="1" applyFont="1" applyBorder="1" applyAlignment="1">
      <alignment horizontal="center" vertical="center" wrapText="1"/>
    </xf>
    <xf numFmtId="0" fontId="29" fillId="0" borderId="3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center" vertical="center" wrapText="1"/>
    </xf>
    <xf numFmtId="2" fontId="29" fillId="0" borderId="3" xfId="1" applyNumberFormat="1" applyFont="1" applyBorder="1" applyAlignment="1">
      <alignment horizontal="center" vertical="center" wrapText="1"/>
    </xf>
    <xf numFmtId="2" fontId="26" fillId="0" borderId="3" xfId="0" applyNumberFormat="1" applyFont="1" applyBorder="1" applyAlignment="1">
      <alignment horizontal="center" vertical="center"/>
    </xf>
    <xf numFmtId="9" fontId="26" fillId="0" borderId="3" xfId="2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wrapText="1"/>
    </xf>
    <xf numFmtId="44" fontId="26" fillId="0" borderId="0" xfId="0" applyNumberFormat="1" applyFont="1" applyBorder="1" applyAlignment="1">
      <alignment horizontal="center" vertical="center" wrapText="1"/>
    </xf>
    <xf numFmtId="44" fontId="26" fillId="0" borderId="19" xfId="3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44" fontId="26" fillId="0" borderId="19" xfId="3" applyFont="1" applyBorder="1" applyAlignment="1">
      <alignment horizontal="center" vertical="center" wrapText="1"/>
    </xf>
    <xf numFmtId="2" fontId="29" fillId="0" borderId="0" xfId="1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1" applyFont="1" applyBorder="1" applyAlignment="1">
      <alignment horizontal="left" vertical="center"/>
    </xf>
    <xf numFmtId="0" fontId="29" fillId="0" borderId="11" xfId="1" applyFont="1" applyBorder="1" applyAlignment="1">
      <alignment horizontal="center" vertical="center" wrapText="1"/>
    </xf>
    <xf numFmtId="0" fontId="29" fillId="0" borderId="7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center" vertical="center" wrapText="1"/>
    </xf>
    <xf numFmtId="2" fontId="29" fillId="0" borderId="7" xfId="1" applyNumberFormat="1" applyFont="1" applyBorder="1" applyAlignment="1">
      <alignment horizontal="center" vertical="center" wrapText="1"/>
    </xf>
    <xf numFmtId="2" fontId="26" fillId="0" borderId="7" xfId="0" applyNumberFormat="1" applyFont="1" applyBorder="1" applyAlignment="1">
      <alignment horizontal="center" vertical="center"/>
    </xf>
    <xf numFmtId="9" fontId="26" fillId="0" borderId="7" xfId="2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1" fillId="0" borderId="9" xfId="1" applyFont="1" applyBorder="1" applyAlignment="1">
      <alignment horizontal="left" vertical="center"/>
    </xf>
    <xf numFmtId="0" fontId="9" fillId="0" borderId="17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25" fillId="0" borderId="0" xfId="0" applyFont="1" applyAlignment="1">
      <alignment horizontal="left"/>
    </xf>
    <xf numFmtId="0" fontId="31" fillId="0" borderId="0" xfId="0" applyFont="1"/>
    <xf numFmtId="0" fontId="29" fillId="0" borderId="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44" fontId="28" fillId="0" borderId="26" xfId="0" applyNumberFormat="1" applyFont="1" applyBorder="1" applyAlignment="1">
      <alignment horizontal="center" vertical="center"/>
    </xf>
    <xf numFmtId="9" fontId="28" fillId="0" borderId="26" xfId="0" applyNumberFormat="1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44" fontId="28" fillId="0" borderId="31" xfId="0" applyNumberFormat="1" applyFont="1" applyBorder="1" applyAlignment="1">
      <alignment horizontal="center" vertical="center"/>
    </xf>
    <xf numFmtId="9" fontId="28" fillId="0" borderId="31" xfId="0" applyNumberFormat="1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 wrapText="1"/>
    </xf>
    <xf numFmtId="44" fontId="28" fillId="0" borderId="27" xfId="0" applyNumberFormat="1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9" fontId="28" fillId="0" borderId="9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/>
    </xf>
    <xf numFmtId="0" fontId="27" fillId="0" borderId="24" xfId="0" applyFont="1" applyBorder="1" applyAlignment="1">
      <alignment horizontal="left" vertical="center"/>
    </xf>
    <xf numFmtId="0" fontId="28" fillId="0" borderId="35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 wrapText="1"/>
    </xf>
    <xf numFmtId="44" fontId="28" fillId="0" borderId="34" xfId="0" applyNumberFormat="1" applyFont="1" applyBorder="1" applyAlignment="1">
      <alignment horizontal="center" vertical="center"/>
    </xf>
    <xf numFmtId="9" fontId="28" fillId="0" borderId="34" xfId="0" applyNumberFormat="1" applyFont="1" applyBorder="1" applyAlignment="1">
      <alignment horizontal="center" vertical="center"/>
    </xf>
    <xf numFmtId="44" fontId="28" fillId="0" borderId="36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10" fillId="0" borderId="0" xfId="1" applyFont="1" applyBorder="1" applyAlignment="1">
      <alignment horizontal="left" vertical="center" wrapText="1"/>
    </xf>
  </cellXfs>
  <cellStyles count="4">
    <cellStyle name="Normalny" xfId="0" builtinId="0"/>
    <cellStyle name="Normalny_Arkusz1" xfId="1" xr:uid="{00000000-0005-0000-0000-000001000000}"/>
    <cellStyle name="Procentowy" xfId="2" builtinId="5"/>
    <cellStyle name="Walutowy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2"/>
  <sheetViews>
    <sheetView view="pageLayout" topLeftCell="A93" zoomScaleNormal="80" zoomScaleSheetLayoutView="80" workbookViewId="0">
      <selection activeCell="A101" sqref="A101:M101"/>
    </sheetView>
  </sheetViews>
  <sheetFormatPr defaultRowHeight="12.75"/>
  <cols>
    <col min="1" max="1" width="8" customWidth="1"/>
    <col min="2" max="2" width="22.5703125" customWidth="1"/>
    <col min="3" max="3" width="9.5703125" customWidth="1"/>
    <col min="4" max="5" width="11.5703125" customWidth="1"/>
    <col min="6" max="6" width="18.5703125" customWidth="1"/>
    <col min="7" max="7" width="7.5703125" customWidth="1"/>
    <col min="8" max="8" width="13.42578125" customWidth="1"/>
    <col min="9" max="9" width="18.42578125" customWidth="1"/>
    <col min="10" max="10" width="6.85546875" customWidth="1"/>
    <col min="11" max="11" width="16.5703125" customWidth="1"/>
    <col min="12" max="12" width="19.85546875" customWidth="1"/>
    <col min="13" max="13" width="12.7109375" customWidth="1"/>
    <col min="14" max="14" width="15.7109375" customWidth="1"/>
    <col min="15" max="15" width="10.5703125" customWidth="1"/>
  </cols>
  <sheetData>
    <row r="1" spans="1:15" ht="68.25" customHeight="1">
      <c r="A1" s="205" t="s">
        <v>185</v>
      </c>
      <c r="B1" s="45"/>
      <c r="C1" s="61"/>
      <c r="D1" s="61"/>
      <c r="E1" s="61"/>
      <c r="F1" s="61"/>
      <c r="G1" s="61"/>
      <c r="H1" s="61"/>
      <c r="I1" s="61"/>
      <c r="J1" s="61"/>
      <c r="K1" s="61"/>
      <c r="L1" s="61"/>
      <c r="M1" s="185" t="s">
        <v>162</v>
      </c>
      <c r="N1" s="45"/>
      <c r="O1" s="61"/>
    </row>
    <row r="2" spans="1:15" ht="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53" t="s">
        <v>163</v>
      </c>
      <c r="N2" s="45"/>
      <c r="O2" s="61"/>
    </row>
    <row r="3" spans="1:15" ht="1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153" t="s">
        <v>164</v>
      </c>
      <c r="N3" s="45"/>
      <c r="O3" s="61"/>
    </row>
    <row r="4" spans="1:15" ht="15.75" thickBo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142"/>
      <c r="N4" s="45"/>
      <c r="O4" s="61"/>
    </row>
    <row r="5" spans="1:15" s="7" customFormat="1" ht="49.5" customHeight="1" thickBot="1">
      <c r="A5" s="157" t="s">
        <v>5</v>
      </c>
      <c r="B5" s="158" t="s">
        <v>6</v>
      </c>
      <c r="C5" s="159" t="s">
        <v>2</v>
      </c>
      <c r="D5" s="159" t="s">
        <v>3</v>
      </c>
      <c r="E5" s="159" t="s">
        <v>43</v>
      </c>
      <c r="F5" s="159" t="s">
        <v>4</v>
      </c>
      <c r="G5" s="159" t="s">
        <v>1</v>
      </c>
      <c r="H5" s="159" t="s">
        <v>40</v>
      </c>
      <c r="I5" s="159" t="s">
        <v>41</v>
      </c>
      <c r="J5" s="158" t="s">
        <v>0</v>
      </c>
      <c r="K5" s="159" t="s">
        <v>178</v>
      </c>
      <c r="L5" s="160" t="s">
        <v>179</v>
      </c>
      <c r="M5" s="160" t="s">
        <v>165</v>
      </c>
      <c r="N5" s="160" t="s">
        <v>166</v>
      </c>
      <c r="O5" s="161" t="s">
        <v>167</v>
      </c>
    </row>
    <row r="6" spans="1:15" ht="33.75" customHeight="1" thickBot="1">
      <c r="A6" s="154" t="s">
        <v>44</v>
      </c>
      <c r="B6" s="79"/>
      <c r="C6" s="149"/>
      <c r="D6" s="149"/>
      <c r="E6" s="149"/>
      <c r="F6" s="149"/>
      <c r="G6" s="149"/>
      <c r="H6" s="149"/>
      <c r="I6" s="149"/>
      <c r="J6" s="149"/>
      <c r="K6" s="155"/>
      <c r="L6" s="156"/>
      <c r="M6" s="61"/>
      <c r="N6" s="61"/>
      <c r="O6" s="61"/>
    </row>
    <row r="7" spans="1:15" s="1" customFormat="1" ht="33.75" customHeight="1">
      <c r="A7" s="62" t="s">
        <v>57</v>
      </c>
      <c r="B7" s="63"/>
      <c r="C7" s="63" t="s">
        <v>9</v>
      </c>
      <c r="D7" s="63" t="s">
        <v>10</v>
      </c>
      <c r="E7" s="63"/>
      <c r="F7" s="63"/>
      <c r="G7" s="63">
        <v>120</v>
      </c>
      <c r="H7" s="64"/>
      <c r="I7" s="64">
        <f>G7*H7</f>
        <v>0</v>
      </c>
      <c r="J7" s="65"/>
      <c r="K7" s="64">
        <f>I7*1.08</f>
        <v>0</v>
      </c>
      <c r="L7" s="64"/>
      <c r="M7" s="63"/>
      <c r="N7" s="63"/>
      <c r="O7" s="66"/>
    </row>
    <row r="8" spans="1:15" s="1" customFormat="1" ht="33.75" customHeight="1">
      <c r="A8" s="67" t="s">
        <v>56</v>
      </c>
      <c r="B8" s="68"/>
      <c r="C8" s="68" t="s">
        <v>9</v>
      </c>
      <c r="D8" s="68" t="s">
        <v>11</v>
      </c>
      <c r="E8" s="69" t="s">
        <v>13</v>
      </c>
      <c r="F8" s="69" t="s">
        <v>12</v>
      </c>
      <c r="G8" s="68">
        <v>240</v>
      </c>
      <c r="H8" s="70"/>
      <c r="I8" s="70">
        <f t="shared" ref="I8:I67" si="0">G8*H8</f>
        <v>0</v>
      </c>
      <c r="J8" s="71"/>
      <c r="K8" s="70">
        <f t="shared" ref="K8:K67" si="1">I8*1.08</f>
        <v>0</v>
      </c>
      <c r="L8" s="70"/>
      <c r="M8" s="68"/>
      <c r="N8" s="68"/>
      <c r="O8" s="72"/>
    </row>
    <row r="9" spans="1:15" s="1" customFormat="1" ht="33.75" customHeight="1">
      <c r="A9" s="67" t="s">
        <v>55</v>
      </c>
      <c r="B9" s="68"/>
      <c r="C9" s="68" t="s">
        <v>9</v>
      </c>
      <c r="D9" s="68" t="s">
        <v>11</v>
      </c>
      <c r="E9" s="69" t="s">
        <v>14</v>
      </c>
      <c r="F9" s="69" t="s">
        <v>15</v>
      </c>
      <c r="G9" s="68">
        <v>120</v>
      </c>
      <c r="H9" s="70"/>
      <c r="I9" s="70">
        <f t="shared" si="0"/>
        <v>0</v>
      </c>
      <c r="J9" s="71"/>
      <c r="K9" s="70">
        <f t="shared" si="1"/>
        <v>0</v>
      </c>
      <c r="L9" s="70"/>
      <c r="M9" s="68"/>
      <c r="N9" s="68"/>
      <c r="O9" s="72"/>
    </row>
    <row r="10" spans="1:15" s="1" customFormat="1" ht="33.75" customHeight="1">
      <c r="A10" s="67" t="s">
        <v>54</v>
      </c>
      <c r="B10" s="68"/>
      <c r="C10" s="68" t="s">
        <v>16</v>
      </c>
      <c r="D10" s="68" t="s">
        <v>11</v>
      </c>
      <c r="E10" s="69" t="s">
        <v>17</v>
      </c>
      <c r="F10" s="69" t="s">
        <v>12</v>
      </c>
      <c r="G10" s="68">
        <v>60</v>
      </c>
      <c r="H10" s="70"/>
      <c r="I10" s="70">
        <f t="shared" si="0"/>
        <v>0</v>
      </c>
      <c r="J10" s="71"/>
      <c r="K10" s="70">
        <f t="shared" si="1"/>
        <v>0</v>
      </c>
      <c r="L10" s="70"/>
      <c r="M10" s="68"/>
      <c r="N10" s="68"/>
      <c r="O10" s="72"/>
    </row>
    <row r="11" spans="1:15" s="1" customFormat="1" ht="33.75" customHeight="1" thickBot="1">
      <c r="A11" s="73" t="s">
        <v>53</v>
      </c>
      <c r="B11" s="74"/>
      <c r="C11" s="74" t="s">
        <v>16</v>
      </c>
      <c r="D11" s="74" t="s">
        <v>11</v>
      </c>
      <c r="E11" s="75" t="s">
        <v>13</v>
      </c>
      <c r="F11" s="75" t="s">
        <v>12</v>
      </c>
      <c r="G11" s="74">
        <v>180</v>
      </c>
      <c r="H11" s="76"/>
      <c r="I11" s="76">
        <f t="shared" si="0"/>
        <v>0</v>
      </c>
      <c r="J11" s="77"/>
      <c r="K11" s="76">
        <f t="shared" si="1"/>
        <v>0</v>
      </c>
      <c r="L11" s="76"/>
      <c r="M11" s="74"/>
      <c r="N11" s="74"/>
      <c r="O11" s="126"/>
    </row>
    <row r="12" spans="1:15" s="1" customFormat="1" ht="33.75" customHeight="1" thickBot="1">
      <c r="A12" s="78" t="s">
        <v>45</v>
      </c>
      <c r="B12" s="79"/>
      <c r="C12" s="79"/>
      <c r="D12" s="79"/>
      <c r="E12" s="80"/>
      <c r="F12" s="80"/>
      <c r="G12" s="79"/>
      <c r="H12" s="81"/>
      <c r="I12" s="81"/>
      <c r="J12" s="82"/>
      <c r="K12" s="81"/>
      <c r="L12" s="83"/>
      <c r="M12" s="84"/>
      <c r="N12" s="84"/>
      <c r="O12" s="84"/>
    </row>
    <row r="13" spans="1:15" s="16" customFormat="1" ht="33.75" customHeight="1">
      <c r="A13" s="85" t="s">
        <v>46</v>
      </c>
      <c r="B13" s="86"/>
      <c r="C13" s="87" t="s">
        <v>9</v>
      </c>
      <c r="D13" s="87" t="s">
        <v>26</v>
      </c>
      <c r="E13" s="87" t="s">
        <v>13</v>
      </c>
      <c r="F13" s="87" t="s">
        <v>12</v>
      </c>
      <c r="G13" s="87">
        <v>300</v>
      </c>
      <c r="H13" s="88"/>
      <c r="I13" s="64">
        <f t="shared" si="0"/>
        <v>0</v>
      </c>
      <c r="J13" s="65"/>
      <c r="K13" s="64">
        <f t="shared" si="1"/>
        <v>0</v>
      </c>
      <c r="L13" s="201"/>
      <c r="M13" s="201"/>
      <c r="N13" s="201"/>
      <c r="O13" s="202"/>
    </row>
    <row r="14" spans="1:15" s="17" customFormat="1" ht="33.75" customHeight="1">
      <c r="A14" s="89" t="s">
        <v>47</v>
      </c>
      <c r="B14" s="90"/>
      <c r="C14" s="90" t="s">
        <v>9</v>
      </c>
      <c r="D14" s="90" t="s">
        <v>26</v>
      </c>
      <c r="E14" s="90" t="s">
        <v>13</v>
      </c>
      <c r="F14" s="90" t="s">
        <v>15</v>
      </c>
      <c r="G14" s="90">
        <v>600</v>
      </c>
      <c r="H14" s="91"/>
      <c r="I14" s="70">
        <f t="shared" si="0"/>
        <v>0</v>
      </c>
      <c r="J14" s="71"/>
      <c r="K14" s="70">
        <f t="shared" si="1"/>
        <v>0</v>
      </c>
      <c r="L14" s="91"/>
      <c r="M14" s="91"/>
      <c r="N14" s="91"/>
      <c r="O14" s="92"/>
    </row>
    <row r="15" spans="1:15" s="17" customFormat="1" ht="33.75" customHeight="1" thickBot="1">
      <c r="A15" s="93" t="s">
        <v>48</v>
      </c>
      <c r="B15" s="94"/>
      <c r="C15" s="94">
        <v>0</v>
      </c>
      <c r="D15" s="94" t="s">
        <v>18</v>
      </c>
      <c r="E15" s="94" t="s">
        <v>19</v>
      </c>
      <c r="F15" s="94" t="s">
        <v>12</v>
      </c>
      <c r="G15" s="94">
        <v>720</v>
      </c>
      <c r="H15" s="95"/>
      <c r="I15" s="76">
        <f t="shared" si="0"/>
        <v>0</v>
      </c>
      <c r="J15" s="77"/>
      <c r="K15" s="76">
        <f t="shared" si="1"/>
        <v>0</v>
      </c>
      <c r="L15" s="95"/>
      <c r="M15" s="95"/>
      <c r="N15" s="95"/>
      <c r="O15" s="96"/>
    </row>
    <row r="16" spans="1:15" s="17" customFormat="1" ht="33.75" customHeight="1" thickBot="1">
      <c r="A16" s="246" t="s">
        <v>49</v>
      </c>
      <c r="B16" s="246"/>
      <c r="C16" s="246"/>
      <c r="D16" s="246"/>
      <c r="E16" s="246"/>
      <c r="F16" s="97"/>
      <c r="G16" s="97"/>
      <c r="H16" s="98"/>
      <c r="I16" s="81"/>
      <c r="J16" s="82"/>
      <c r="K16" s="81"/>
      <c r="L16" s="98"/>
      <c r="M16" s="99"/>
      <c r="N16" s="99"/>
      <c r="O16" s="99"/>
    </row>
    <row r="17" spans="1:29" s="17" customFormat="1" ht="33.75" customHeight="1">
      <c r="A17" s="85" t="s">
        <v>52</v>
      </c>
      <c r="B17" s="87"/>
      <c r="C17" s="87">
        <v>1</v>
      </c>
      <c r="D17" s="87" t="s">
        <v>18</v>
      </c>
      <c r="E17" s="87" t="s">
        <v>19</v>
      </c>
      <c r="F17" s="87" t="s">
        <v>50</v>
      </c>
      <c r="G17" s="87">
        <v>2000</v>
      </c>
      <c r="H17" s="88"/>
      <c r="I17" s="64">
        <f t="shared" si="0"/>
        <v>0</v>
      </c>
      <c r="J17" s="65"/>
      <c r="K17" s="64">
        <f t="shared" si="1"/>
        <v>0</v>
      </c>
      <c r="L17" s="100"/>
      <c r="M17" s="88"/>
      <c r="N17" s="88"/>
      <c r="O17" s="101"/>
    </row>
    <row r="18" spans="1:29" s="18" customFormat="1" ht="33.75" customHeight="1">
      <c r="A18" s="102" t="s">
        <v>65</v>
      </c>
      <c r="B18" s="103"/>
      <c r="C18" s="103" t="s">
        <v>16</v>
      </c>
      <c r="D18" s="103" t="s">
        <v>26</v>
      </c>
      <c r="E18" s="103" t="s">
        <v>13</v>
      </c>
      <c r="F18" s="103" t="s">
        <v>50</v>
      </c>
      <c r="G18" s="103">
        <v>180</v>
      </c>
      <c r="H18" s="104"/>
      <c r="I18" s="70">
        <f t="shared" si="0"/>
        <v>0</v>
      </c>
      <c r="J18" s="71"/>
      <c r="K18" s="70">
        <f t="shared" si="1"/>
        <v>0</v>
      </c>
      <c r="L18" s="105"/>
      <c r="M18" s="104"/>
      <c r="N18" s="104"/>
      <c r="O18" s="106"/>
    </row>
    <row r="19" spans="1:29" s="18" customFormat="1" ht="33.75" customHeight="1">
      <c r="A19" s="102" t="s">
        <v>63</v>
      </c>
      <c r="B19" s="103"/>
      <c r="C19" s="103" t="s">
        <v>16</v>
      </c>
      <c r="D19" s="103" t="s">
        <v>11</v>
      </c>
      <c r="E19" s="103" t="s">
        <v>13</v>
      </c>
      <c r="F19" s="103" t="s">
        <v>180</v>
      </c>
      <c r="G19" s="103">
        <v>900</v>
      </c>
      <c r="H19" s="104"/>
      <c r="I19" s="70">
        <f t="shared" si="0"/>
        <v>0</v>
      </c>
      <c r="J19" s="71"/>
      <c r="K19" s="70">
        <f t="shared" si="1"/>
        <v>0</v>
      </c>
      <c r="L19" s="105"/>
      <c r="M19" s="104"/>
      <c r="N19" s="104"/>
      <c r="O19" s="106"/>
    </row>
    <row r="20" spans="1:29" s="17" customFormat="1" ht="33.75" customHeight="1" thickBot="1">
      <c r="A20" s="93" t="s">
        <v>60</v>
      </c>
      <c r="B20" s="94"/>
      <c r="C20" s="94">
        <v>0</v>
      </c>
      <c r="D20" s="94" t="s">
        <v>18</v>
      </c>
      <c r="E20" s="94" t="s">
        <v>51</v>
      </c>
      <c r="F20" s="94" t="s">
        <v>50</v>
      </c>
      <c r="G20" s="94">
        <v>600</v>
      </c>
      <c r="H20" s="95"/>
      <c r="I20" s="76">
        <f t="shared" si="0"/>
        <v>0</v>
      </c>
      <c r="J20" s="77"/>
      <c r="K20" s="76">
        <f t="shared" si="1"/>
        <v>0</v>
      </c>
      <c r="L20" s="107"/>
      <c r="M20" s="95"/>
      <c r="N20" s="95"/>
      <c r="O20" s="96"/>
    </row>
    <row r="21" spans="1:29" s="17" customFormat="1" ht="33.75" customHeight="1" thickBot="1">
      <c r="A21" s="246" t="s">
        <v>115</v>
      </c>
      <c r="B21" s="246"/>
      <c r="C21" s="246"/>
      <c r="D21" s="246"/>
      <c r="E21" s="246"/>
      <c r="F21" s="246"/>
      <c r="G21" s="97"/>
      <c r="H21" s="98"/>
      <c r="I21" s="81"/>
      <c r="J21" s="82"/>
      <c r="K21" s="81"/>
      <c r="L21" s="98"/>
      <c r="M21" s="99"/>
      <c r="N21" s="99"/>
      <c r="O21" s="99"/>
    </row>
    <row r="22" spans="1:29" s="17" customFormat="1" ht="33.75" customHeight="1" thickBot="1">
      <c r="A22" s="108" t="s">
        <v>59</v>
      </c>
      <c r="B22" s="109"/>
      <c r="C22" s="109" t="s">
        <v>16</v>
      </c>
      <c r="D22" s="109" t="s">
        <v>11</v>
      </c>
      <c r="E22" s="109" t="s">
        <v>13</v>
      </c>
      <c r="F22" s="109" t="s">
        <v>50</v>
      </c>
      <c r="G22" s="109">
        <v>300</v>
      </c>
      <c r="H22" s="110"/>
      <c r="I22" s="114">
        <f t="shared" si="0"/>
        <v>0</v>
      </c>
      <c r="J22" s="115"/>
      <c r="K22" s="114">
        <f t="shared" si="1"/>
        <v>0</v>
      </c>
      <c r="L22" s="111"/>
      <c r="M22" s="110"/>
      <c r="N22" s="110"/>
      <c r="O22" s="112"/>
    </row>
    <row r="23" spans="1:29" ht="33.75" customHeight="1" thickBot="1">
      <c r="A23" s="78" t="s">
        <v>7</v>
      </c>
      <c r="B23" s="79"/>
      <c r="C23" s="79"/>
      <c r="D23" s="79"/>
      <c r="E23" s="80"/>
      <c r="F23" s="80"/>
      <c r="G23" s="79"/>
      <c r="H23" s="81"/>
      <c r="I23" s="83"/>
      <c r="J23" s="234"/>
      <c r="K23" s="83"/>
      <c r="L23" s="81"/>
      <c r="M23" s="116"/>
      <c r="N23" s="116"/>
      <c r="O23" s="116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ht="33.75" customHeight="1">
      <c r="A24" s="62" t="s">
        <v>79</v>
      </c>
      <c r="B24" s="63"/>
      <c r="C24" s="63">
        <v>1</v>
      </c>
      <c r="D24" s="63" t="s">
        <v>18</v>
      </c>
      <c r="E24" s="117" t="s">
        <v>19</v>
      </c>
      <c r="F24" s="117" t="s">
        <v>12</v>
      </c>
      <c r="G24" s="63">
        <v>1000</v>
      </c>
      <c r="H24" s="64"/>
      <c r="I24" s="64">
        <f t="shared" si="0"/>
        <v>0</v>
      </c>
      <c r="J24" s="65"/>
      <c r="K24" s="64">
        <f t="shared" si="1"/>
        <v>0</v>
      </c>
      <c r="L24" s="118"/>
      <c r="M24" s="63"/>
      <c r="N24" s="63"/>
      <c r="O24" s="66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33.75" customHeight="1" thickBot="1">
      <c r="A25" s="73" t="s">
        <v>76</v>
      </c>
      <c r="B25" s="74"/>
      <c r="C25" s="74" t="s">
        <v>9</v>
      </c>
      <c r="D25" s="74" t="s">
        <v>20</v>
      </c>
      <c r="E25" s="75"/>
      <c r="F25" s="75"/>
      <c r="G25" s="74">
        <v>780</v>
      </c>
      <c r="H25" s="76"/>
      <c r="I25" s="76">
        <f t="shared" si="0"/>
        <v>0</v>
      </c>
      <c r="J25" s="77"/>
      <c r="K25" s="76">
        <f t="shared" si="1"/>
        <v>0</v>
      </c>
      <c r="L25" s="125"/>
      <c r="M25" s="74"/>
      <c r="N25" s="74"/>
      <c r="O25" s="126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s="1" customFormat="1" ht="33.75" customHeight="1">
      <c r="A26" s="238" t="s">
        <v>73</v>
      </c>
      <c r="B26" s="236"/>
      <c r="C26" s="236" t="s">
        <v>9</v>
      </c>
      <c r="D26" s="236" t="s">
        <v>21</v>
      </c>
      <c r="E26" s="239"/>
      <c r="F26" s="239"/>
      <c r="G26" s="236">
        <v>1020</v>
      </c>
      <c r="H26" s="240"/>
      <c r="I26" s="240">
        <f t="shared" si="0"/>
        <v>0</v>
      </c>
      <c r="J26" s="241"/>
      <c r="K26" s="240">
        <f t="shared" si="1"/>
        <v>0</v>
      </c>
      <c r="L26" s="242"/>
      <c r="M26" s="236"/>
      <c r="N26" s="236"/>
      <c r="O26" s="218"/>
    </row>
    <row r="27" spans="1:29" s="1" customFormat="1" ht="33.75" customHeight="1">
      <c r="A27" s="67" t="s">
        <v>71</v>
      </c>
      <c r="B27" s="68"/>
      <c r="C27" s="68" t="s">
        <v>16</v>
      </c>
      <c r="D27" s="68" t="s">
        <v>20</v>
      </c>
      <c r="E27" s="69"/>
      <c r="F27" s="69"/>
      <c r="G27" s="68">
        <v>300</v>
      </c>
      <c r="H27" s="70"/>
      <c r="I27" s="70">
        <f t="shared" si="0"/>
        <v>0</v>
      </c>
      <c r="J27" s="71"/>
      <c r="K27" s="70">
        <f t="shared" si="1"/>
        <v>0</v>
      </c>
      <c r="L27" s="119"/>
      <c r="M27" s="68"/>
      <c r="N27" s="68"/>
      <c r="O27" s="72"/>
    </row>
    <row r="28" spans="1:29" s="1" customFormat="1" ht="33.75" customHeight="1">
      <c r="A28" s="67" t="s">
        <v>69</v>
      </c>
      <c r="B28" s="68"/>
      <c r="C28" s="68" t="s">
        <v>16</v>
      </c>
      <c r="D28" s="68" t="s">
        <v>11</v>
      </c>
      <c r="E28" s="69"/>
      <c r="F28" s="69"/>
      <c r="G28" s="68">
        <v>360</v>
      </c>
      <c r="H28" s="70"/>
      <c r="I28" s="70">
        <f t="shared" si="0"/>
        <v>0</v>
      </c>
      <c r="J28" s="71"/>
      <c r="K28" s="70">
        <f t="shared" si="1"/>
        <v>0</v>
      </c>
      <c r="L28" s="119"/>
      <c r="M28" s="68"/>
      <c r="N28" s="68"/>
      <c r="O28" s="72"/>
    </row>
    <row r="29" spans="1:29" s="1" customFormat="1" ht="33.75" customHeight="1">
      <c r="A29" s="67" t="s">
        <v>89</v>
      </c>
      <c r="B29" s="68"/>
      <c r="C29" s="68" t="s">
        <v>16</v>
      </c>
      <c r="D29" s="68" t="s">
        <v>22</v>
      </c>
      <c r="E29" s="69"/>
      <c r="F29" s="69"/>
      <c r="G29" s="68">
        <v>300</v>
      </c>
      <c r="H29" s="70"/>
      <c r="I29" s="70">
        <f t="shared" si="0"/>
        <v>0</v>
      </c>
      <c r="J29" s="71"/>
      <c r="K29" s="70">
        <f t="shared" si="1"/>
        <v>0</v>
      </c>
      <c r="L29" s="119"/>
      <c r="M29" s="68"/>
      <c r="N29" s="68"/>
      <c r="O29" s="72"/>
    </row>
    <row r="30" spans="1:29" s="1" customFormat="1" ht="33.75" customHeight="1">
      <c r="A30" s="67" t="s">
        <v>86</v>
      </c>
      <c r="B30" s="68"/>
      <c r="C30" s="68" t="s">
        <v>16</v>
      </c>
      <c r="D30" s="68" t="s">
        <v>11</v>
      </c>
      <c r="E30" s="69" t="s">
        <v>17</v>
      </c>
      <c r="F30" s="69" t="s">
        <v>12</v>
      </c>
      <c r="G30" s="68">
        <v>480</v>
      </c>
      <c r="H30" s="70"/>
      <c r="I30" s="70">
        <f t="shared" si="0"/>
        <v>0</v>
      </c>
      <c r="J30" s="71"/>
      <c r="K30" s="70">
        <f t="shared" si="1"/>
        <v>0</v>
      </c>
      <c r="L30" s="119"/>
      <c r="M30" s="68"/>
      <c r="N30" s="68"/>
      <c r="O30" s="72"/>
    </row>
    <row r="31" spans="1:29" s="1" customFormat="1" ht="33.75" customHeight="1">
      <c r="A31" s="67" t="s">
        <v>91</v>
      </c>
      <c r="B31" s="68"/>
      <c r="C31" s="68" t="s">
        <v>9</v>
      </c>
      <c r="D31" s="68" t="s">
        <v>11</v>
      </c>
      <c r="E31" s="69" t="s">
        <v>17</v>
      </c>
      <c r="F31" s="69" t="s">
        <v>12</v>
      </c>
      <c r="G31" s="68">
        <v>1620</v>
      </c>
      <c r="H31" s="70"/>
      <c r="I31" s="70">
        <f t="shared" si="0"/>
        <v>0</v>
      </c>
      <c r="J31" s="71"/>
      <c r="K31" s="70">
        <f t="shared" si="1"/>
        <v>0</v>
      </c>
      <c r="L31" s="119"/>
      <c r="M31" s="68"/>
      <c r="N31" s="68"/>
      <c r="O31" s="72"/>
    </row>
    <row r="32" spans="1:29" s="1" customFormat="1" ht="33.75" customHeight="1">
      <c r="A32" s="67" t="s">
        <v>92</v>
      </c>
      <c r="B32" s="68"/>
      <c r="C32" s="68" t="s">
        <v>16</v>
      </c>
      <c r="D32" s="68" t="s">
        <v>11</v>
      </c>
      <c r="E32" s="69" t="s">
        <v>23</v>
      </c>
      <c r="F32" s="69" t="s">
        <v>12</v>
      </c>
      <c r="G32" s="68">
        <v>900</v>
      </c>
      <c r="H32" s="70"/>
      <c r="I32" s="70">
        <f t="shared" si="0"/>
        <v>0</v>
      </c>
      <c r="J32" s="71"/>
      <c r="K32" s="70">
        <f t="shared" si="1"/>
        <v>0</v>
      </c>
      <c r="L32" s="119"/>
      <c r="M32" s="68"/>
      <c r="N32" s="68"/>
      <c r="O32" s="72"/>
    </row>
    <row r="33" spans="1:29" s="6" customFormat="1" ht="33.75" customHeight="1">
      <c r="A33" s="67" t="s">
        <v>84</v>
      </c>
      <c r="B33" s="91"/>
      <c r="C33" s="91" t="s">
        <v>24</v>
      </c>
      <c r="D33" s="91" t="s">
        <v>11</v>
      </c>
      <c r="E33" s="90" t="s">
        <v>13</v>
      </c>
      <c r="F33" s="90" t="s">
        <v>12</v>
      </c>
      <c r="G33" s="91">
        <v>180</v>
      </c>
      <c r="H33" s="162"/>
      <c r="I33" s="70">
        <f t="shared" si="0"/>
        <v>0</v>
      </c>
      <c r="J33" s="71"/>
      <c r="K33" s="70">
        <f t="shared" si="1"/>
        <v>0</v>
      </c>
      <c r="L33" s="163"/>
      <c r="M33" s="91"/>
      <c r="N33" s="91"/>
      <c r="O33" s="92"/>
    </row>
    <row r="34" spans="1:29" s="6" customFormat="1" ht="33.75" customHeight="1">
      <c r="A34" s="164" t="s">
        <v>199</v>
      </c>
      <c r="B34" s="91"/>
      <c r="C34" s="91" t="s">
        <v>24</v>
      </c>
      <c r="D34" s="91" t="s">
        <v>22</v>
      </c>
      <c r="E34" s="90"/>
      <c r="F34" s="90"/>
      <c r="G34" s="91">
        <v>180</v>
      </c>
      <c r="H34" s="162"/>
      <c r="I34" s="70">
        <f t="shared" si="0"/>
        <v>0</v>
      </c>
      <c r="J34" s="71"/>
      <c r="K34" s="70">
        <f t="shared" si="1"/>
        <v>0</v>
      </c>
      <c r="L34" s="163"/>
      <c r="M34" s="91"/>
      <c r="N34" s="91"/>
      <c r="O34" s="92"/>
    </row>
    <row r="35" spans="1:29" s="6" customFormat="1" ht="33.75" customHeight="1" thickBot="1">
      <c r="A35" s="122" t="s">
        <v>93</v>
      </c>
      <c r="B35" s="95"/>
      <c r="C35" s="95" t="s">
        <v>24</v>
      </c>
      <c r="D35" s="95" t="s">
        <v>20</v>
      </c>
      <c r="E35" s="94"/>
      <c r="F35" s="94"/>
      <c r="G35" s="95">
        <v>120</v>
      </c>
      <c r="H35" s="120"/>
      <c r="I35" s="76">
        <f t="shared" si="0"/>
        <v>0</v>
      </c>
      <c r="J35" s="77"/>
      <c r="K35" s="76">
        <f t="shared" si="1"/>
        <v>0</v>
      </c>
      <c r="L35" s="121"/>
      <c r="M35" s="95"/>
      <c r="N35" s="95"/>
      <c r="O35" s="96"/>
    </row>
    <row r="36" spans="1:29" s="17" customFormat="1" ht="33.75" customHeight="1" thickBot="1">
      <c r="A36" s="243" t="s">
        <v>66</v>
      </c>
      <c r="B36" s="244"/>
      <c r="C36" s="244"/>
      <c r="D36" s="244"/>
      <c r="E36" s="244"/>
      <c r="F36" s="244"/>
      <c r="G36" s="123"/>
      <c r="H36" s="124"/>
      <c r="I36" s="81"/>
      <c r="J36" s="82"/>
      <c r="K36" s="81"/>
      <c r="L36" s="99"/>
      <c r="M36" s="99"/>
      <c r="N36" s="99"/>
      <c r="O36" s="99"/>
    </row>
    <row r="37" spans="1:29" s="22" customFormat="1" ht="33.75" customHeight="1">
      <c r="A37" s="85" t="s">
        <v>94</v>
      </c>
      <c r="B37" s="87"/>
      <c r="C37" s="87">
        <v>2</v>
      </c>
      <c r="D37" s="87" t="s">
        <v>18</v>
      </c>
      <c r="E37" s="87" t="s">
        <v>64</v>
      </c>
      <c r="F37" s="87" t="s">
        <v>12</v>
      </c>
      <c r="G37" s="87">
        <v>1200</v>
      </c>
      <c r="H37" s="87"/>
      <c r="I37" s="64">
        <f t="shared" si="0"/>
        <v>0</v>
      </c>
      <c r="J37" s="65"/>
      <c r="K37" s="64">
        <f t="shared" si="1"/>
        <v>0</v>
      </c>
      <c r="L37" s="100"/>
      <c r="M37" s="88"/>
      <c r="N37" s="88"/>
      <c r="O37" s="101"/>
    </row>
    <row r="38" spans="1:29" s="22" customFormat="1" ht="33.75" customHeight="1">
      <c r="A38" s="89" t="s">
        <v>83</v>
      </c>
      <c r="B38" s="90"/>
      <c r="C38" s="90">
        <v>2</v>
      </c>
      <c r="D38" s="90" t="s">
        <v>18</v>
      </c>
      <c r="E38" s="90" t="s">
        <v>62</v>
      </c>
      <c r="F38" s="90" t="s">
        <v>61</v>
      </c>
      <c r="G38" s="90">
        <v>1800</v>
      </c>
      <c r="H38" s="90"/>
      <c r="I38" s="70">
        <f t="shared" si="0"/>
        <v>0</v>
      </c>
      <c r="J38" s="71"/>
      <c r="K38" s="70">
        <f t="shared" si="1"/>
        <v>0</v>
      </c>
      <c r="L38" s="113"/>
      <c r="M38" s="91"/>
      <c r="N38" s="91"/>
      <c r="O38" s="92"/>
    </row>
    <row r="39" spans="1:29" s="22" customFormat="1" ht="33.75" customHeight="1">
      <c r="A39" s="89" t="s">
        <v>96</v>
      </c>
      <c r="B39" s="90"/>
      <c r="C39" s="90">
        <v>1</v>
      </c>
      <c r="D39" s="90" t="s">
        <v>68</v>
      </c>
      <c r="E39" s="90"/>
      <c r="F39" s="235" t="s">
        <v>198</v>
      </c>
      <c r="G39" s="90">
        <v>30</v>
      </c>
      <c r="H39" s="90"/>
      <c r="I39" s="70"/>
      <c r="J39" s="71"/>
      <c r="K39" s="70"/>
      <c r="L39" s="113"/>
      <c r="M39" s="91"/>
      <c r="N39" s="91"/>
      <c r="O39" s="92"/>
    </row>
    <row r="40" spans="1:29" s="22" customFormat="1" ht="33.75" customHeight="1">
      <c r="A40" s="89" t="s">
        <v>99</v>
      </c>
      <c r="B40" s="90"/>
      <c r="C40" s="90" t="s">
        <v>16</v>
      </c>
      <c r="D40" s="90" t="s">
        <v>18</v>
      </c>
      <c r="E40" s="90" t="s">
        <v>13</v>
      </c>
      <c r="F40" s="90" t="s">
        <v>50</v>
      </c>
      <c r="G40" s="90">
        <v>360</v>
      </c>
      <c r="H40" s="90"/>
      <c r="I40" s="70">
        <f t="shared" si="0"/>
        <v>0</v>
      </c>
      <c r="J40" s="71"/>
      <c r="K40" s="70">
        <f t="shared" si="1"/>
        <v>0</v>
      </c>
      <c r="L40" s="113"/>
      <c r="M40" s="91"/>
      <c r="N40" s="91"/>
      <c r="O40" s="92"/>
    </row>
    <row r="41" spans="1:29" s="2" customFormat="1" ht="33.75" customHeight="1" thickBot="1">
      <c r="A41" s="93" t="s">
        <v>106</v>
      </c>
      <c r="B41" s="95"/>
      <c r="C41" s="94">
        <v>1</v>
      </c>
      <c r="D41" s="94" t="s">
        <v>18</v>
      </c>
      <c r="E41" s="94" t="s">
        <v>186</v>
      </c>
      <c r="F41" s="209" t="s">
        <v>187</v>
      </c>
      <c r="G41" s="94">
        <v>360</v>
      </c>
      <c r="H41" s="95"/>
      <c r="I41" s="76">
        <f t="shared" si="0"/>
        <v>0</v>
      </c>
      <c r="J41" s="77"/>
      <c r="K41" s="76">
        <f t="shared" si="1"/>
        <v>0</v>
      </c>
      <c r="L41" s="107"/>
      <c r="M41" s="95"/>
      <c r="N41" s="95"/>
      <c r="O41" s="96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s="1" customFormat="1" ht="33.75" customHeight="1" thickBot="1">
      <c r="A42" s="237" t="s">
        <v>177</v>
      </c>
      <c r="B42" s="79"/>
      <c r="C42" s="79"/>
      <c r="D42" s="79"/>
      <c r="E42" s="80"/>
      <c r="F42" s="80"/>
      <c r="G42" s="79"/>
      <c r="H42" s="81"/>
      <c r="I42" s="81"/>
      <c r="J42" s="82"/>
      <c r="K42" s="81"/>
      <c r="L42" s="81"/>
      <c r="M42" s="79"/>
      <c r="N42" s="79"/>
      <c r="O42" s="79"/>
    </row>
    <row r="43" spans="1:29" s="1" customFormat="1" ht="33.75" customHeight="1">
      <c r="A43" s="236" t="s">
        <v>117</v>
      </c>
      <c r="B43" s="63"/>
      <c r="C43" s="63" t="s">
        <v>9</v>
      </c>
      <c r="D43" s="63" t="s">
        <v>11</v>
      </c>
      <c r="E43" s="117" t="s">
        <v>17</v>
      </c>
      <c r="F43" s="117" t="s">
        <v>12</v>
      </c>
      <c r="G43" s="208">
        <v>300</v>
      </c>
      <c r="H43" s="64"/>
      <c r="I43" s="64">
        <f t="shared" si="0"/>
        <v>0</v>
      </c>
      <c r="J43" s="65"/>
      <c r="K43" s="64">
        <f t="shared" si="1"/>
        <v>0</v>
      </c>
      <c r="L43" s="118"/>
      <c r="M43" s="63"/>
      <c r="N43" s="63"/>
      <c r="O43" s="66"/>
    </row>
    <row r="44" spans="1:29" s="1" customFormat="1" ht="33.75" customHeight="1">
      <c r="A44" s="68" t="s">
        <v>118</v>
      </c>
      <c r="B44" s="68"/>
      <c r="C44" s="68" t="s">
        <v>24</v>
      </c>
      <c r="D44" s="68" t="s">
        <v>11</v>
      </c>
      <c r="E44" s="69" t="s">
        <v>17</v>
      </c>
      <c r="F44" s="69" t="s">
        <v>12</v>
      </c>
      <c r="G44" s="68">
        <v>240</v>
      </c>
      <c r="H44" s="70"/>
      <c r="I44" s="70">
        <f t="shared" si="0"/>
        <v>0</v>
      </c>
      <c r="J44" s="71"/>
      <c r="K44" s="70">
        <f t="shared" si="1"/>
        <v>0</v>
      </c>
      <c r="L44" s="119"/>
      <c r="M44" s="68"/>
      <c r="N44" s="68"/>
      <c r="O44" s="72"/>
    </row>
    <row r="45" spans="1:29" s="1" customFormat="1" ht="33.75" customHeight="1">
      <c r="A45" s="68" t="s">
        <v>119</v>
      </c>
      <c r="B45" s="68"/>
      <c r="C45" s="68" t="s">
        <v>9</v>
      </c>
      <c r="D45" s="68" t="s">
        <v>18</v>
      </c>
      <c r="E45" s="69" t="s">
        <v>25</v>
      </c>
      <c r="F45" s="69" t="s">
        <v>12</v>
      </c>
      <c r="G45" s="68">
        <v>420</v>
      </c>
      <c r="H45" s="70"/>
      <c r="I45" s="70">
        <f t="shared" si="0"/>
        <v>0</v>
      </c>
      <c r="J45" s="71"/>
      <c r="K45" s="70">
        <f t="shared" si="1"/>
        <v>0</v>
      </c>
      <c r="L45" s="119"/>
      <c r="M45" s="68"/>
      <c r="N45" s="68"/>
      <c r="O45" s="72"/>
    </row>
    <row r="46" spans="1:29" s="17" customFormat="1" ht="33.75" customHeight="1">
      <c r="A46" s="68" t="s">
        <v>120</v>
      </c>
      <c r="B46" s="68"/>
      <c r="C46" s="68" t="s">
        <v>24</v>
      </c>
      <c r="D46" s="68" t="s">
        <v>18</v>
      </c>
      <c r="E46" s="69" t="s">
        <v>25</v>
      </c>
      <c r="F46" s="69" t="s">
        <v>12</v>
      </c>
      <c r="G46" s="68">
        <v>360</v>
      </c>
      <c r="H46" s="70"/>
      <c r="I46" s="70">
        <f t="shared" si="0"/>
        <v>0</v>
      </c>
      <c r="J46" s="71"/>
      <c r="K46" s="70">
        <f t="shared" si="1"/>
        <v>0</v>
      </c>
      <c r="L46" s="119"/>
      <c r="M46" s="68"/>
      <c r="N46" s="68"/>
      <c r="O46" s="72"/>
    </row>
    <row r="47" spans="1:29" s="22" customFormat="1" ht="33.75" customHeight="1">
      <c r="A47" s="68" t="s">
        <v>121</v>
      </c>
      <c r="B47" s="165"/>
      <c r="C47" s="91">
        <v>0</v>
      </c>
      <c r="D47" s="91" t="s">
        <v>11</v>
      </c>
      <c r="E47" s="91" t="s">
        <v>110</v>
      </c>
      <c r="F47" s="90" t="s">
        <v>12</v>
      </c>
      <c r="G47" s="90">
        <v>120</v>
      </c>
      <c r="H47" s="91"/>
      <c r="I47" s="70">
        <f t="shared" si="0"/>
        <v>0</v>
      </c>
      <c r="J47" s="71"/>
      <c r="K47" s="70">
        <f t="shared" si="1"/>
        <v>0</v>
      </c>
      <c r="L47" s="113"/>
      <c r="M47" s="91"/>
      <c r="N47" s="91"/>
      <c r="O47" s="92"/>
    </row>
    <row r="48" spans="1:29" s="22" customFormat="1" ht="33.75" customHeight="1">
      <c r="A48" s="68" t="s">
        <v>122</v>
      </c>
      <c r="B48" s="91"/>
      <c r="C48" s="90">
        <v>1</v>
      </c>
      <c r="D48" s="90" t="s">
        <v>78</v>
      </c>
      <c r="E48" s="90" t="s">
        <v>19</v>
      </c>
      <c r="F48" s="103" t="s">
        <v>77</v>
      </c>
      <c r="G48" s="103">
        <v>300</v>
      </c>
      <c r="H48" s="90"/>
      <c r="I48" s="70">
        <f t="shared" si="0"/>
        <v>0</v>
      </c>
      <c r="J48" s="71"/>
      <c r="K48" s="70">
        <f t="shared" si="1"/>
        <v>0</v>
      </c>
      <c r="L48" s="113"/>
      <c r="M48" s="91"/>
      <c r="N48" s="91"/>
      <c r="O48" s="92"/>
    </row>
    <row r="49" spans="1:15" s="22" customFormat="1" ht="33.75" customHeight="1">
      <c r="A49" s="68" t="s">
        <v>123</v>
      </c>
      <c r="B49" s="91"/>
      <c r="C49" s="90">
        <v>1</v>
      </c>
      <c r="D49" s="103" t="s">
        <v>75</v>
      </c>
      <c r="E49" s="90" t="s">
        <v>19</v>
      </c>
      <c r="F49" s="103" t="s">
        <v>74</v>
      </c>
      <c r="G49" s="103">
        <v>300</v>
      </c>
      <c r="H49" s="90"/>
      <c r="I49" s="70">
        <f t="shared" si="0"/>
        <v>0</v>
      </c>
      <c r="J49" s="71"/>
      <c r="K49" s="70">
        <f t="shared" si="1"/>
        <v>0</v>
      </c>
      <c r="L49" s="113"/>
      <c r="M49" s="91"/>
      <c r="N49" s="91"/>
      <c r="O49" s="92"/>
    </row>
    <row r="50" spans="1:15" s="22" customFormat="1" ht="33.75" customHeight="1">
      <c r="A50" s="68" t="s">
        <v>124</v>
      </c>
      <c r="B50" s="91"/>
      <c r="C50" s="90" t="s">
        <v>16</v>
      </c>
      <c r="D50" s="103" t="s">
        <v>72</v>
      </c>
      <c r="E50" s="90" t="s">
        <v>13</v>
      </c>
      <c r="F50" s="103" t="s">
        <v>58</v>
      </c>
      <c r="G50" s="103">
        <v>60</v>
      </c>
      <c r="H50" s="90"/>
      <c r="I50" s="70">
        <f t="shared" si="0"/>
        <v>0</v>
      </c>
      <c r="J50" s="71"/>
      <c r="K50" s="70">
        <f t="shared" si="1"/>
        <v>0</v>
      </c>
      <c r="L50" s="113"/>
      <c r="M50" s="91"/>
      <c r="N50" s="91"/>
      <c r="O50" s="92"/>
    </row>
    <row r="51" spans="1:15" s="22" customFormat="1" ht="33.75" customHeight="1">
      <c r="A51" s="68" t="s">
        <v>125</v>
      </c>
      <c r="B51" s="91"/>
      <c r="C51" s="91" t="s">
        <v>197</v>
      </c>
      <c r="D51" s="91" t="s">
        <v>11</v>
      </c>
      <c r="E51" s="91" t="s">
        <v>13</v>
      </c>
      <c r="F51" s="104" t="s">
        <v>70</v>
      </c>
      <c r="G51" s="103">
        <v>300</v>
      </c>
      <c r="H51" s="90"/>
      <c r="I51" s="70">
        <f t="shared" si="0"/>
        <v>0</v>
      </c>
      <c r="J51" s="71"/>
      <c r="K51" s="70">
        <f t="shared" si="1"/>
        <v>0</v>
      </c>
      <c r="L51" s="113"/>
      <c r="M51" s="91"/>
      <c r="N51" s="91"/>
      <c r="O51" s="92"/>
    </row>
    <row r="52" spans="1:15" s="22" customFormat="1" ht="33.75" customHeight="1">
      <c r="A52" s="68" t="s">
        <v>126</v>
      </c>
      <c r="B52" s="210"/>
      <c r="C52" s="210" t="s">
        <v>188</v>
      </c>
      <c r="D52" s="210" t="s">
        <v>11</v>
      </c>
      <c r="E52" s="210" t="s">
        <v>189</v>
      </c>
      <c r="F52" s="211" t="s">
        <v>50</v>
      </c>
      <c r="G52" s="212">
        <v>300</v>
      </c>
      <c r="H52" s="213"/>
      <c r="I52" s="214">
        <f t="shared" si="0"/>
        <v>0</v>
      </c>
      <c r="J52" s="215"/>
      <c r="K52" s="214">
        <f t="shared" si="1"/>
        <v>0</v>
      </c>
      <c r="L52" s="216"/>
      <c r="M52" s="210"/>
      <c r="N52" s="210"/>
      <c r="O52" s="92"/>
    </row>
    <row r="53" spans="1:15" s="22" customFormat="1" ht="33.75" customHeight="1">
      <c r="A53" s="68" t="s">
        <v>127</v>
      </c>
      <c r="B53" s="91"/>
      <c r="C53" s="91" t="s">
        <v>30</v>
      </c>
      <c r="D53" s="91" t="s">
        <v>11</v>
      </c>
      <c r="E53" s="91" t="s">
        <v>190</v>
      </c>
      <c r="F53" s="104" t="s">
        <v>50</v>
      </c>
      <c r="G53" s="103">
        <v>300</v>
      </c>
      <c r="H53" s="90"/>
      <c r="I53" s="70">
        <f t="shared" si="0"/>
        <v>0</v>
      </c>
      <c r="J53" s="71"/>
      <c r="K53" s="70">
        <f t="shared" si="1"/>
        <v>0</v>
      </c>
      <c r="L53" s="91"/>
      <c r="M53" s="91"/>
      <c r="N53" s="91"/>
      <c r="O53" s="92"/>
    </row>
    <row r="54" spans="1:15" s="1" customFormat="1" ht="33.75" customHeight="1">
      <c r="A54" s="89" t="s">
        <v>128</v>
      </c>
      <c r="B54" s="91"/>
      <c r="C54" s="91" t="s">
        <v>191</v>
      </c>
      <c r="D54" s="91" t="s">
        <v>11</v>
      </c>
      <c r="E54" s="91" t="s">
        <v>192</v>
      </c>
      <c r="F54" s="104" t="s">
        <v>50</v>
      </c>
      <c r="G54" s="103">
        <v>300</v>
      </c>
      <c r="H54" s="90"/>
      <c r="I54" s="70">
        <f t="shared" si="0"/>
        <v>0</v>
      </c>
      <c r="J54" s="71"/>
      <c r="K54" s="70">
        <f t="shared" si="1"/>
        <v>0</v>
      </c>
      <c r="L54" s="113"/>
      <c r="M54" s="91"/>
      <c r="N54" s="91"/>
      <c r="O54" s="72"/>
    </row>
    <row r="55" spans="1:15" s="1" customFormat="1" ht="33.75" customHeight="1" thickBot="1">
      <c r="A55" s="219" t="s">
        <v>129</v>
      </c>
      <c r="B55" s="220"/>
      <c r="C55" s="220" t="s">
        <v>24</v>
      </c>
      <c r="D55" s="220" t="s">
        <v>68</v>
      </c>
      <c r="E55" s="220" t="s">
        <v>67</v>
      </c>
      <c r="F55" s="220" t="s">
        <v>50</v>
      </c>
      <c r="G55" s="221">
        <v>300</v>
      </c>
      <c r="H55" s="222"/>
      <c r="I55" s="223">
        <f t="shared" si="0"/>
        <v>0</v>
      </c>
      <c r="J55" s="224"/>
      <c r="K55" s="223">
        <f t="shared" si="1"/>
        <v>0</v>
      </c>
      <c r="L55" s="225"/>
      <c r="M55" s="220"/>
      <c r="N55" s="220"/>
      <c r="O55" s="218"/>
    </row>
    <row r="56" spans="1:15" s="1" customFormat="1" ht="33.75" customHeight="1" thickBot="1">
      <c r="A56" s="247" t="s">
        <v>108</v>
      </c>
      <c r="B56" s="248"/>
      <c r="C56" s="248"/>
      <c r="D56" s="248"/>
      <c r="E56" s="248"/>
      <c r="F56" s="249"/>
      <c r="G56" s="124"/>
      <c r="H56" s="97"/>
      <c r="I56" s="81"/>
      <c r="J56" s="82"/>
      <c r="K56" s="81"/>
      <c r="L56" s="98"/>
      <c r="M56" s="99"/>
      <c r="N56" s="99"/>
      <c r="O56" s="226"/>
    </row>
    <row r="57" spans="1:15" s="1" customFormat="1" ht="33.75" customHeight="1" thickBot="1">
      <c r="A57" s="108" t="s">
        <v>130</v>
      </c>
      <c r="B57" s="110"/>
      <c r="C57" s="110">
        <v>0</v>
      </c>
      <c r="D57" s="109" t="s">
        <v>109</v>
      </c>
      <c r="E57" s="110" t="s">
        <v>17</v>
      </c>
      <c r="F57" s="110" t="s">
        <v>12</v>
      </c>
      <c r="G57" s="127">
        <v>180</v>
      </c>
      <c r="H57" s="109"/>
      <c r="I57" s="114">
        <f t="shared" si="0"/>
        <v>0</v>
      </c>
      <c r="J57" s="115"/>
      <c r="K57" s="114">
        <f t="shared" si="1"/>
        <v>0</v>
      </c>
      <c r="L57" s="110"/>
      <c r="M57" s="110"/>
      <c r="N57" s="110"/>
      <c r="O57" s="137"/>
    </row>
    <row r="58" spans="1:15" s="1" customFormat="1" ht="33.75" customHeight="1" thickBot="1">
      <c r="A58" s="243" t="s">
        <v>195</v>
      </c>
      <c r="B58" s="244"/>
      <c r="C58" s="244"/>
      <c r="D58" s="244"/>
      <c r="E58" s="244"/>
      <c r="F58" s="245"/>
      <c r="G58" s="124"/>
      <c r="H58" s="97"/>
      <c r="I58" s="81"/>
      <c r="J58" s="82"/>
      <c r="K58" s="81"/>
      <c r="L58" s="98"/>
      <c r="M58" s="98"/>
      <c r="N58" s="98"/>
      <c r="O58" s="79"/>
    </row>
    <row r="59" spans="1:15" s="21" customFormat="1" ht="33.75" customHeight="1" thickBot="1">
      <c r="A59" s="108" t="s">
        <v>131</v>
      </c>
      <c r="B59" s="110"/>
      <c r="C59" s="110" t="s">
        <v>28</v>
      </c>
      <c r="D59" s="109">
        <v>70</v>
      </c>
      <c r="E59" s="110" t="s">
        <v>82</v>
      </c>
      <c r="F59" s="110" t="s">
        <v>196</v>
      </c>
      <c r="G59" s="127">
        <v>180</v>
      </c>
      <c r="H59" s="109"/>
      <c r="I59" s="114"/>
      <c r="J59" s="115"/>
      <c r="K59" s="114"/>
      <c r="L59" s="110"/>
      <c r="M59" s="110"/>
      <c r="N59" s="110"/>
      <c r="O59" s="137"/>
    </row>
    <row r="60" spans="1:15" s="1" customFormat="1" ht="33.75" customHeight="1" thickBot="1">
      <c r="A60" s="237" t="s">
        <v>80</v>
      </c>
      <c r="B60" s="98"/>
      <c r="C60" s="79"/>
      <c r="D60" s="79"/>
      <c r="E60" s="80"/>
      <c r="F60" s="80"/>
      <c r="G60" s="79"/>
      <c r="H60" s="81"/>
      <c r="I60" s="81"/>
      <c r="J60" s="82"/>
      <c r="K60" s="81"/>
      <c r="L60" s="81"/>
      <c r="M60" s="116"/>
      <c r="N60" s="116"/>
      <c r="O60" s="79"/>
    </row>
    <row r="61" spans="1:15" s="4" customFormat="1" ht="33.75" customHeight="1">
      <c r="A61" s="236" t="s">
        <v>132</v>
      </c>
      <c r="B61" s="88"/>
      <c r="C61" s="63" t="s">
        <v>9</v>
      </c>
      <c r="D61" s="63" t="s">
        <v>26</v>
      </c>
      <c r="E61" s="117" t="s">
        <v>27</v>
      </c>
      <c r="F61" s="117" t="s">
        <v>12</v>
      </c>
      <c r="G61" s="63">
        <v>180</v>
      </c>
      <c r="H61" s="64"/>
      <c r="I61" s="64">
        <f t="shared" si="0"/>
        <v>0</v>
      </c>
      <c r="J61" s="65"/>
      <c r="K61" s="64">
        <f t="shared" si="1"/>
        <v>0</v>
      </c>
      <c r="L61" s="118"/>
      <c r="M61" s="63"/>
      <c r="N61" s="63"/>
      <c r="O61" s="202"/>
    </row>
    <row r="62" spans="1:15" s="1" customFormat="1" ht="33.75" customHeight="1">
      <c r="A62" s="68" t="s">
        <v>133</v>
      </c>
      <c r="B62" s="68"/>
      <c r="C62" s="68" t="s">
        <v>9</v>
      </c>
      <c r="D62" s="68" t="s">
        <v>18</v>
      </c>
      <c r="E62" s="69" t="s">
        <v>25</v>
      </c>
      <c r="F62" s="69" t="s">
        <v>12</v>
      </c>
      <c r="G62" s="68">
        <v>180</v>
      </c>
      <c r="H62" s="70"/>
      <c r="I62" s="70">
        <f t="shared" si="0"/>
        <v>0</v>
      </c>
      <c r="J62" s="71"/>
      <c r="K62" s="70">
        <f t="shared" si="1"/>
        <v>0</v>
      </c>
      <c r="L62" s="119"/>
      <c r="M62" s="68"/>
      <c r="N62" s="68"/>
      <c r="O62" s="72"/>
    </row>
    <row r="63" spans="1:15" s="1" customFormat="1" ht="33.75" customHeight="1">
      <c r="A63" s="68" t="s">
        <v>134</v>
      </c>
      <c r="B63" s="68"/>
      <c r="C63" s="68" t="s">
        <v>24</v>
      </c>
      <c r="D63" s="68" t="s">
        <v>26</v>
      </c>
      <c r="E63" s="69" t="s">
        <v>27</v>
      </c>
      <c r="F63" s="69" t="s">
        <v>12</v>
      </c>
      <c r="G63" s="68">
        <v>180</v>
      </c>
      <c r="H63" s="70"/>
      <c r="I63" s="70">
        <f t="shared" si="0"/>
        <v>0</v>
      </c>
      <c r="J63" s="71"/>
      <c r="K63" s="70">
        <f t="shared" si="1"/>
        <v>0</v>
      </c>
      <c r="L63" s="119"/>
      <c r="M63" s="68"/>
      <c r="N63" s="68"/>
      <c r="O63" s="72"/>
    </row>
    <row r="64" spans="1:15" s="13" customFormat="1" ht="33.75" customHeight="1">
      <c r="A64" s="68" t="s">
        <v>135</v>
      </c>
      <c r="B64" s="68"/>
      <c r="C64" s="68" t="s">
        <v>28</v>
      </c>
      <c r="D64" s="68" t="s">
        <v>18</v>
      </c>
      <c r="E64" s="69" t="s">
        <v>29</v>
      </c>
      <c r="F64" s="69" t="s">
        <v>12</v>
      </c>
      <c r="G64" s="68">
        <v>360</v>
      </c>
      <c r="H64" s="70"/>
      <c r="I64" s="70">
        <f t="shared" si="0"/>
        <v>0</v>
      </c>
      <c r="J64" s="71"/>
      <c r="K64" s="70">
        <f t="shared" si="1"/>
        <v>0</v>
      </c>
      <c r="L64" s="119"/>
      <c r="M64" s="68"/>
      <c r="N64" s="68"/>
      <c r="O64" s="72"/>
    </row>
    <row r="65" spans="1:15" s="19" customFormat="1" ht="33.75" customHeight="1">
      <c r="A65" s="68" t="s">
        <v>136</v>
      </c>
      <c r="B65" s="68"/>
      <c r="C65" s="91" t="s">
        <v>28</v>
      </c>
      <c r="D65" s="91" t="s">
        <v>18</v>
      </c>
      <c r="E65" s="91" t="s">
        <v>82</v>
      </c>
      <c r="F65" s="90" t="s">
        <v>81</v>
      </c>
      <c r="G65" s="90">
        <v>60</v>
      </c>
      <c r="H65" s="91"/>
      <c r="I65" s="70">
        <f t="shared" si="0"/>
        <v>0</v>
      </c>
      <c r="J65" s="71"/>
      <c r="K65" s="70">
        <f t="shared" si="1"/>
        <v>0</v>
      </c>
      <c r="L65" s="128"/>
      <c r="M65" s="129"/>
      <c r="N65" s="129"/>
      <c r="O65" s="72"/>
    </row>
    <row r="66" spans="1:15" s="19" customFormat="1" ht="33.75" customHeight="1">
      <c r="A66" s="68" t="s">
        <v>137</v>
      </c>
      <c r="B66" s="217"/>
      <c r="C66" s="217" t="s">
        <v>30</v>
      </c>
      <c r="D66" s="217" t="s">
        <v>26</v>
      </c>
      <c r="E66" s="227" t="s">
        <v>31</v>
      </c>
      <c r="F66" s="227" t="s">
        <v>12</v>
      </c>
      <c r="G66" s="217">
        <v>180</v>
      </c>
      <c r="H66" s="214"/>
      <c r="I66" s="214">
        <f t="shared" ref="I66" si="2">G66*H66</f>
        <v>0</v>
      </c>
      <c r="J66" s="215"/>
      <c r="K66" s="214">
        <f t="shared" ref="K66" si="3">I66*1.08</f>
        <v>0</v>
      </c>
      <c r="L66" s="228"/>
      <c r="M66" s="217"/>
      <c r="N66" s="217"/>
      <c r="O66" s="92"/>
    </row>
    <row r="67" spans="1:15" s="13" customFormat="1" ht="33.75" customHeight="1" thickBot="1">
      <c r="A67" s="74" t="s">
        <v>138</v>
      </c>
      <c r="B67" s="74"/>
      <c r="C67" s="74" t="s">
        <v>191</v>
      </c>
      <c r="D67" s="74" t="s">
        <v>26</v>
      </c>
      <c r="E67" s="75" t="s">
        <v>31</v>
      </c>
      <c r="F67" s="75" t="s">
        <v>193</v>
      </c>
      <c r="G67" s="74">
        <v>300</v>
      </c>
      <c r="H67" s="76"/>
      <c r="I67" s="76">
        <f t="shared" si="0"/>
        <v>0</v>
      </c>
      <c r="J67" s="77"/>
      <c r="K67" s="76">
        <f t="shared" si="1"/>
        <v>0</v>
      </c>
      <c r="L67" s="125"/>
      <c r="M67" s="74"/>
      <c r="N67" s="74"/>
      <c r="O67" s="96"/>
    </row>
    <row r="68" spans="1:15" s="1" customFormat="1" ht="33.75" customHeight="1" thickBot="1">
      <c r="A68" s="78" t="s">
        <v>42</v>
      </c>
      <c r="B68" s="98"/>
      <c r="C68" s="79"/>
      <c r="D68" s="79"/>
      <c r="E68" s="80"/>
      <c r="F68" s="80"/>
      <c r="G68" s="79"/>
      <c r="H68" s="81"/>
      <c r="I68" s="81"/>
      <c r="J68" s="82"/>
      <c r="K68" s="81"/>
      <c r="L68" s="81"/>
      <c r="M68" s="116"/>
      <c r="N68" s="116"/>
      <c r="O68" s="229"/>
    </row>
    <row r="69" spans="1:15" s="1" customFormat="1" ht="33.75" customHeight="1">
      <c r="A69" s="62" t="s">
        <v>139</v>
      </c>
      <c r="B69" s="63"/>
      <c r="C69" s="63" t="s">
        <v>16</v>
      </c>
      <c r="D69" s="63" t="s">
        <v>32</v>
      </c>
      <c r="E69" s="117"/>
      <c r="F69" s="117"/>
      <c r="G69" s="63">
        <v>100</v>
      </c>
      <c r="H69" s="64"/>
      <c r="I69" s="64">
        <f t="shared" ref="I69:I91" si="4">G69*H69</f>
        <v>0</v>
      </c>
      <c r="J69" s="65"/>
      <c r="K69" s="64">
        <f t="shared" ref="K69:K91" si="5">I69*1.08</f>
        <v>0</v>
      </c>
      <c r="L69" s="64"/>
      <c r="M69" s="63"/>
      <c r="N69" s="63"/>
      <c r="O69" s="230"/>
    </row>
    <row r="70" spans="1:15" s="4" customFormat="1" ht="33.75" customHeight="1">
      <c r="A70" s="67" t="s">
        <v>140</v>
      </c>
      <c r="B70" s="68"/>
      <c r="C70" s="68" t="s">
        <v>16</v>
      </c>
      <c r="D70" s="68" t="s">
        <v>26</v>
      </c>
      <c r="E70" s="69" t="s">
        <v>13</v>
      </c>
      <c r="F70" s="69" t="s">
        <v>12</v>
      </c>
      <c r="G70" s="68">
        <v>100</v>
      </c>
      <c r="H70" s="70"/>
      <c r="I70" s="70">
        <f t="shared" si="4"/>
        <v>0</v>
      </c>
      <c r="J70" s="71"/>
      <c r="K70" s="70">
        <f t="shared" si="5"/>
        <v>0</v>
      </c>
      <c r="L70" s="70"/>
      <c r="M70" s="68"/>
      <c r="N70" s="68"/>
      <c r="O70" s="92"/>
    </row>
    <row r="71" spans="1:15" s="20" customFormat="1" ht="33.75" customHeight="1">
      <c r="A71" s="89" t="s">
        <v>141</v>
      </c>
      <c r="B71" s="60"/>
      <c r="C71" s="90">
        <v>1</v>
      </c>
      <c r="D71" s="91" t="s">
        <v>18</v>
      </c>
      <c r="E71" s="91" t="s">
        <v>39</v>
      </c>
      <c r="F71" s="90" t="s">
        <v>50</v>
      </c>
      <c r="G71" s="90">
        <v>100</v>
      </c>
      <c r="H71" s="91"/>
      <c r="I71" s="70">
        <f t="shared" si="4"/>
        <v>0</v>
      </c>
      <c r="J71" s="71"/>
      <c r="K71" s="70">
        <f t="shared" si="5"/>
        <v>0</v>
      </c>
      <c r="L71" s="91"/>
      <c r="M71" s="91"/>
      <c r="N71" s="91"/>
      <c r="O71" s="72"/>
    </row>
    <row r="72" spans="1:15" s="20" customFormat="1" ht="33.75" customHeight="1">
      <c r="A72" s="102" t="s">
        <v>142</v>
      </c>
      <c r="B72" s="68"/>
      <c r="C72" s="103">
        <v>2</v>
      </c>
      <c r="D72" s="104" t="s">
        <v>26</v>
      </c>
      <c r="E72" s="104" t="s">
        <v>19</v>
      </c>
      <c r="F72" s="103" t="s">
        <v>74</v>
      </c>
      <c r="G72" s="103">
        <v>100</v>
      </c>
      <c r="H72" s="104"/>
      <c r="I72" s="70">
        <f t="shared" si="4"/>
        <v>0</v>
      </c>
      <c r="J72" s="71"/>
      <c r="K72" s="70">
        <f t="shared" si="5"/>
        <v>0</v>
      </c>
      <c r="L72" s="104"/>
      <c r="M72" s="104"/>
      <c r="N72" s="104"/>
      <c r="O72" s="72"/>
    </row>
    <row r="73" spans="1:15" s="1" customFormat="1" ht="33.75" customHeight="1">
      <c r="A73" s="102" t="s">
        <v>143</v>
      </c>
      <c r="B73" s="68"/>
      <c r="C73" s="103">
        <v>2</v>
      </c>
      <c r="D73" s="103" t="s">
        <v>111</v>
      </c>
      <c r="E73" s="104" t="s">
        <v>19</v>
      </c>
      <c r="F73" s="103" t="s">
        <v>112</v>
      </c>
      <c r="G73" s="103">
        <v>120</v>
      </c>
      <c r="H73" s="104"/>
      <c r="I73" s="70">
        <f t="shared" si="4"/>
        <v>0</v>
      </c>
      <c r="J73" s="71"/>
      <c r="K73" s="70">
        <f t="shared" si="5"/>
        <v>0</v>
      </c>
      <c r="L73" s="104"/>
      <c r="M73" s="104"/>
      <c r="N73" s="104"/>
      <c r="O73" s="72"/>
    </row>
    <row r="74" spans="1:15" s="20" customFormat="1" ht="33.75" customHeight="1">
      <c r="A74" s="89" t="s">
        <v>144</v>
      </c>
      <c r="B74" s="91"/>
      <c r="C74" s="90" t="s">
        <v>194</v>
      </c>
      <c r="D74" s="90" t="s">
        <v>18</v>
      </c>
      <c r="E74" s="90" t="s">
        <v>13</v>
      </c>
      <c r="F74" s="90" t="s">
        <v>85</v>
      </c>
      <c r="G74" s="90">
        <v>60</v>
      </c>
      <c r="H74" s="91"/>
      <c r="I74" s="70">
        <f t="shared" si="4"/>
        <v>0</v>
      </c>
      <c r="J74" s="71"/>
      <c r="K74" s="70">
        <f t="shared" si="5"/>
        <v>0</v>
      </c>
      <c r="L74" s="91"/>
      <c r="M74" s="91"/>
      <c r="N74" s="91"/>
      <c r="O74" s="92"/>
    </row>
    <row r="75" spans="1:15" s="21" customFormat="1" ht="33.75" customHeight="1">
      <c r="A75" s="67" t="s">
        <v>145</v>
      </c>
      <c r="B75" s="104"/>
      <c r="C75" s="68" t="s">
        <v>9</v>
      </c>
      <c r="D75" s="68" t="s">
        <v>26</v>
      </c>
      <c r="E75" s="69" t="s">
        <v>17</v>
      </c>
      <c r="F75" s="69" t="s">
        <v>33</v>
      </c>
      <c r="G75" s="68">
        <v>900</v>
      </c>
      <c r="H75" s="70"/>
      <c r="I75" s="70">
        <f t="shared" si="4"/>
        <v>0</v>
      </c>
      <c r="J75" s="71"/>
      <c r="K75" s="70">
        <f t="shared" si="5"/>
        <v>0</v>
      </c>
      <c r="L75" s="70"/>
      <c r="M75" s="68"/>
      <c r="N75" s="68"/>
      <c r="O75" s="92"/>
    </row>
    <row r="76" spans="1:15" s="1" customFormat="1" ht="33.75" customHeight="1" thickBot="1">
      <c r="A76" s="73" t="s">
        <v>146</v>
      </c>
      <c r="B76" s="94"/>
      <c r="C76" s="74" t="s">
        <v>24</v>
      </c>
      <c r="D76" s="74" t="s">
        <v>26</v>
      </c>
      <c r="E76" s="75" t="s">
        <v>13</v>
      </c>
      <c r="F76" s="75" t="s">
        <v>12</v>
      </c>
      <c r="G76" s="74">
        <v>120</v>
      </c>
      <c r="H76" s="76"/>
      <c r="I76" s="76">
        <f t="shared" si="4"/>
        <v>0</v>
      </c>
      <c r="J76" s="77"/>
      <c r="K76" s="76">
        <f t="shared" si="5"/>
        <v>0</v>
      </c>
      <c r="L76" s="76"/>
      <c r="M76" s="74"/>
      <c r="N76" s="74"/>
      <c r="O76" s="126"/>
    </row>
    <row r="77" spans="1:15" s="1" customFormat="1" ht="33.75" customHeight="1" thickBot="1">
      <c r="A77" s="78" t="s">
        <v>87</v>
      </c>
      <c r="B77" s="131"/>
      <c r="C77" s="79"/>
      <c r="D77" s="79"/>
      <c r="E77" s="80"/>
      <c r="F77" s="80"/>
      <c r="G77" s="79"/>
      <c r="H77" s="81"/>
      <c r="I77" s="81"/>
      <c r="J77" s="82"/>
      <c r="K77" s="81"/>
      <c r="L77" s="81"/>
      <c r="M77" s="116"/>
      <c r="N77" s="116"/>
      <c r="O77" s="231"/>
    </row>
    <row r="78" spans="1:15" s="21" customFormat="1" ht="33.75" customHeight="1">
      <c r="A78" s="85" t="s">
        <v>147</v>
      </c>
      <c r="B78" s="63"/>
      <c r="C78" s="87" t="s">
        <v>16</v>
      </c>
      <c r="D78" s="87" t="s">
        <v>35</v>
      </c>
      <c r="E78" s="87" t="s">
        <v>17</v>
      </c>
      <c r="F78" s="87" t="s">
        <v>88</v>
      </c>
      <c r="G78" s="87">
        <v>660</v>
      </c>
      <c r="H78" s="88"/>
      <c r="I78" s="64">
        <f t="shared" si="4"/>
        <v>0</v>
      </c>
      <c r="J78" s="65"/>
      <c r="K78" s="64">
        <f t="shared" si="5"/>
        <v>0</v>
      </c>
      <c r="L78" s="88"/>
      <c r="M78" s="88"/>
      <c r="N78" s="88"/>
      <c r="O78" s="202"/>
    </row>
    <row r="79" spans="1:15" s="1" customFormat="1" ht="33.75" customHeight="1">
      <c r="A79" s="89" t="s">
        <v>148</v>
      </c>
      <c r="B79" s="68"/>
      <c r="C79" s="90" t="s">
        <v>9</v>
      </c>
      <c r="D79" s="103" t="s">
        <v>35</v>
      </c>
      <c r="E79" s="103" t="s">
        <v>13</v>
      </c>
      <c r="F79" s="103" t="s">
        <v>90</v>
      </c>
      <c r="G79" s="103">
        <v>240</v>
      </c>
      <c r="H79" s="91"/>
      <c r="I79" s="70">
        <f t="shared" si="4"/>
        <v>0</v>
      </c>
      <c r="J79" s="71"/>
      <c r="K79" s="70">
        <f t="shared" si="5"/>
        <v>0</v>
      </c>
      <c r="L79" s="91"/>
      <c r="M79" s="91"/>
      <c r="N79" s="91"/>
      <c r="O79" s="72"/>
    </row>
    <row r="80" spans="1:15" s="1" customFormat="1" ht="33.75" customHeight="1">
      <c r="A80" s="67" t="s">
        <v>149</v>
      </c>
      <c r="B80" s="90"/>
      <c r="C80" s="68" t="s">
        <v>24</v>
      </c>
      <c r="D80" s="68" t="s">
        <v>26</v>
      </c>
      <c r="E80" s="69" t="s">
        <v>34</v>
      </c>
      <c r="F80" s="69" t="s">
        <v>15</v>
      </c>
      <c r="G80" s="68">
        <v>300</v>
      </c>
      <c r="H80" s="70"/>
      <c r="I80" s="70">
        <f t="shared" si="4"/>
        <v>0</v>
      </c>
      <c r="J80" s="71"/>
      <c r="K80" s="70">
        <f t="shared" si="5"/>
        <v>0</v>
      </c>
      <c r="L80" s="70"/>
      <c r="M80" s="68"/>
      <c r="N80" s="68"/>
      <c r="O80" s="72"/>
    </row>
    <row r="81" spans="1:15" s="1" customFormat="1" ht="36" customHeight="1">
      <c r="A81" s="89" t="s">
        <v>150</v>
      </c>
      <c r="B81" s="90"/>
      <c r="C81" s="90" t="s">
        <v>24</v>
      </c>
      <c r="D81" s="90" t="s">
        <v>35</v>
      </c>
      <c r="E81" s="90" t="s">
        <v>34</v>
      </c>
      <c r="F81" s="90" t="s">
        <v>90</v>
      </c>
      <c r="G81" s="90">
        <v>540</v>
      </c>
      <c r="H81" s="91"/>
      <c r="I81" s="70">
        <f t="shared" si="4"/>
        <v>0</v>
      </c>
      <c r="J81" s="71"/>
      <c r="K81" s="70">
        <f t="shared" si="5"/>
        <v>0</v>
      </c>
      <c r="L81" s="91"/>
      <c r="M81" s="91"/>
      <c r="N81" s="91"/>
      <c r="O81" s="130"/>
    </row>
    <row r="82" spans="1:15" s="1" customFormat="1" ht="33.75" customHeight="1">
      <c r="A82" s="89" t="s">
        <v>151</v>
      </c>
      <c r="B82" s="68"/>
      <c r="C82" s="91" t="s">
        <v>24</v>
      </c>
      <c r="D82" s="91" t="s">
        <v>18</v>
      </c>
      <c r="E82" s="91" t="s">
        <v>29</v>
      </c>
      <c r="F82" s="90" t="s">
        <v>50</v>
      </c>
      <c r="G82" s="90">
        <v>120</v>
      </c>
      <c r="H82" s="91"/>
      <c r="I82" s="70">
        <f t="shared" si="4"/>
        <v>0</v>
      </c>
      <c r="J82" s="71"/>
      <c r="K82" s="70">
        <f t="shared" si="5"/>
        <v>0</v>
      </c>
      <c r="L82" s="129"/>
      <c r="M82" s="129"/>
      <c r="N82" s="129"/>
      <c r="O82" s="72"/>
    </row>
    <row r="83" spans="1:15" s="4" customFormat="1" ht="33.75" customHeight="1">
      <c r="A83" s="67" t="s">
        <v>152</v>
      </c>
      <c r="B83" s="90"/>
      <c r="C83" s="68" t="s">
        <v>9</v>
      </c>
      <c r="D83" s="68" t="s">
        <v>35</v>
      </c>
      <c r="E83" s="69" t="s">
        <v>14</v>
      </c>
      <c r="F83" s="69" t="s">
        <v>15</v>
      </c>
      <c r="G83" s="68">
        <v>300</v>
      </c>
      <c r="H83" s="70"/>
      <c r="I83" s="70">
        <f t="shared" si="4"/>
        <v>0</v>
      </c>
      <c r="J83" s="71"/>
      <c r="K83" s="70">
        <f t="shared" si="5"/>
        <v>0</v>
      </c>
      <c r="L83" s="70"/>
      <c r="M83" s="68"/>
      <c r="N83" s="68"/>
      <c r="O83" s="72"/>
    </row>
    <row r="84" spans="1:15" s="1" customFormat="1" ht="33.75" customHeight="1">
      <c r="A84" s="67" t="s">
        <v>153</v>
      </c>
      <c r="B84" s="129"/>
      <c r="C84" s="68" t="s">
        <v>9</v>
      </c>
      <c r="D84" s="68" t="s">
        <v>26</v>
      </c>
      <c r="E84" s="69" t="s">
        <v>14</v>
      </c>
      <c r="F84" s="69" t="s">
        <v>15</v>
      </c>
      <c r="G84" s="68">
        <v>480</v>
      </c>
      <c r="H84" s="70"/>
      <c r="I84" s="70">
        <f t="shared" si="4"/>
        <v>0</v>
      </c>
      <c r="J84" s="71"/>
      <c r="K84" s="70">
        <f t="shared" si="5"/>
        <v>0</v>
      </c>
      <c r="L84" s="70"/>
      <c r="M84" s="68"/>
      <c r="N84" s="68"/>
      <c r="O84" s="72"/>
    </row>
    <row r="85" spans="1:15" s="5" customFormat="1" ht="33.75" customHeight="1">
      <c r="A85" s="89" t="s">
        <v>154</v>
      </c>
      <c r="B85" s="68"/>
      <c r="C85" s="91" t="s">
        <v>9</v>
      </c>
      <c r="D85" s="91" t="s">
        <v>18</v>
      </c>
      <c r="E85" s="91" t="s">
        <v>25</v>
      </c>
      <c r="F85" s="90" t="s">
        <v>50</v>
      </c>
      <c r="G85" s="90">
        <v>120</v>
      </c>
      <c r="H85" s="91"/>
      <c r="I85" s="70">
        <f t="shared" si="4"/>
        <v>0</v>
      </c>
      <c r="J85" s="71"/>
      <c r="K85" s="70">
        <f t="shared" si="5"/>
        <v>0</v>
      </c>
      <c r="L85" s="129"/>
      <c r="M85" s="129"/>
      <c r="N85" s="129"/>
      <c r="O85" s="72"/>
    </row>
    <row r="86" spans="1:15" ht="33.75" customHeight="1">
      <c r="A86" s="67" t="s">
        <v>155</v>
      </c>
      <c r="B86" s="68"/>
      <c r="C86" s="68" t="s">
        <v>16</v>
      </c>
      <c r="D86" s="68" t="s">
        <v>35</v>
      </c>
      <c r="E86" s="69" t="s">
        <v>14</v>
      </c>
      <c r="F86" s="69" t="s">
        <v>15</v>
      </c>
      <c r="G86" s="68">
        <v>540</v>
      </c>
      <c r="H86" s="70"/>
      <c r="I86" s="70">
        <f t="shared" si="4"/>
        <v>0</v>
      </c>
      <c r="J86" s="71"/>
      <c r="K86" s="70">
        <f t="shared" si="5"/>
        <v>0</v>
      </c>
      <c r="L86" s="70"/>
      <c r="M86" s="68"/>
      <c r="N86" s="68"/>
      <c r="O86" s="72"/>
    </row>
    <row r="87" spans="1:15" s="21" customFormat="1" ht="33.75" customHeight="1">
      <c r="A87" s="67" t="s">
        <v>156</v>
      </c>
      <c r="B87" s="129"/>
      <c r="C87" s="68" t="s">
        <v>16</v>
      </c>
      <c r="D87" s="68" t="s">
        <v>35</v>
      </c>
      <c r="E87" s="69" t="s">
        <v>17</v>
      </c>
      <c r="F87" s="69" t="s">
        <v>15</v>
      </c>
      <c r="G87" s="68">
        <v>600</v>
      </c>
      <c r="H87" s="70"/>
      <c r="I87" s="70">
        <f t="shared" si="4"/>
        <v>0</v>
      </c>
      <c r="J87" s="71"/>
      <c r="K87" s="70">
        <f t="shared" si="5"/>
        <v>0</v>
      </c>
      <c r="L87" s="70"/>
      <c r="M87" s="68"/>
      <c r="N87" s="68"/>
      <c r="O87" s="72"/>
    </row>
    <row r="88" spans="1:15" s="21" customFormat="1" ht="72.75" customHeight="1">
      <c r="A88" s="67" t="s">
        <v>157</v>
      </c>
      <c r="B88" s="129"/>
      <c r="C88" s="68" t="s">
        <v>28</v>
      </c>
      <c r="D88" s="68" t="s">
        <v>35</v>
      </c>
      <c r="E88" s="69" t="s">
        <v>113</v>
      </c>
      <c r="F88" s="69" t="s">
        <v>181</v>
      </c>
      <c r="G88" s="68">
        <v>60</v>
      </c>
      <c r="H88" s="70"/>
      <c r="I88" s="70">
        <f t="shared" si="4"/>
        <v>0</v>
      </c>
      <c r="J88" s="71"/>
      <c r="K88" s="70">
        <f t="shared" si="5"/>
        <v>0</v>
      </c>
      <c r="L88" s="70"/>
      <c r="M88" s="68"/>
      <c r="N88" s="68"/>
      <c r="O88" s="232"/>
    </row>
    <row r="89" spans="1:15" s="21" customFormat="1" ht="33.75" customHeight="1" thickBot="1">
      <c r="A89" s="73" t="s">
        <v>158</v>
      </c>
      <c r="B89" s="132"/>
      <c r="C89" s="74" t="s">
        <v>16</v>
      </c>
      <c r="D89" s="74" t="s">
        <v>26</v>
      </c>
      <c r="E89" s="75" t="s">
        <v>95</v>
      </c>
      <c r="F89" s="75" t="s">
        <v>114</v>
      </c>
      <c r="G89" s="74">
        <v>300</v>
      </c>
      <c r="H89" s="76"/>
      <c r="I89" s="76">
        <f t="shared" si="4"/>
        <v>0</v>
      </c>
      <c r="J89" s="77"/>
      <c r="K89" s="76">
        <f t="shared" si="5"/>
        <v>0</v>
      </c>
      <c r="L89" s="76"/>
      <c r="M89" s="74"/>
      <c r="N89" s="74"/>
      <c r="O89" s="233"/>
    </row>
    <row r="90" spans="1:15" ht="14.25" customHeight="1" thickBot="1">
      <c r="A90" s="78" t="s">
        <v>8</v>
      </c>
      <c r="B90" s="131"/>
      <c r="C90" s="79"/>
      <c r="D90" s="79"/>
      <c r="E90" s="80"/>
      <c r="F90" s="80"/>
      <c r="G90" s="79"/>
      <c r="H90" s="81"/>
      <c r="I90" s="81"/>
      <c r="J90" s="82"/>
      <c r="K90" s="81"/>
      <c r="L90" s="81"/>
      <c r="M90" s="116"/>
      <c r="N90" s="116"/>
      <c r="O90" s="140"/>
    </row>
    <row r="91" spans="1:15" ht="26.25" customHeight="1" thickBot="1">
      <c r="A91" s="133" t="s">
        <v>159</v>
      </c>
      <c r="B91" s="134"/>
      <c r="C91" s="134"/>
      <c r="D91" s="134" t="s">
        <v>36</v>
      </c>
      <c r="E91" s="135" t="s">
        <v>37</v>
      </c>
      <c r="F91" s="135" t="s">
        <v>38</v>
      </c>
      <c r="G91" s="134">
        <v>36</v>
      </c>
      <c r="H91" s="114"/>
      <c r="I91" s="114">
        <f t="shared" si="4"/>
        <v>0</v>
      </c>
      <c r="J91" s="115"/>
      <c r="K91" s="114">
        <f t="shared" si="5"/>
        <v>0</v>
      </c>
      <c r="L91" s="136"/>
      <c r="M91" s="134"/>
      <c r="N91" s="134"/>
      <c r="O91" s="141"/>
    </row>
    <row r="92" spans="1:15" ht="15.75" thickBot="1">
      <c r="A92" s="166"/>
      <c r="B92" s="98"/>
      <c r="C92" s="144"/>
      <c r="D92" s="144"/>
      <c r="E92" s="123"/>
      <c r="F92" s="123"/>
      <c r="G92" s="97"/>
      <c r="H92" s="143" t="s">
        <v>182</v>
      </c>
      <c r="I92" s="145">
        <f>SUM(I7:I91)</f>
        <v>0</v>
      </c>
      <c r="J92" s="82"/>
      <c r="K92" s="146">
        <f>SUM(K7:K91)</f>
        <v>0</v>
      </c>
      <c r="L92" s="147"/>
      <c r="M92" s="140"/>
      <c r="N92" s="140"/>
      <c r="O92" s="40"/>
    </row>
    <row r="93" spans="1:15" ht="15">
      <c r="A93" s="150" t="s">
        <v>168</v>
      </c>
      <c r="B93" s="45"/>
      <c r="C93" s="45"/>
      <c r="D93" s="45"/>
      <c r="E93" s="148"/>
      <c r="F93" s="148"/>
      <c r="G93" s="148"/>
      <c r="H93" s="148"/>
      <c r="I93" s="148"/>
      <c r="J93" s="139"/>
      <c r="K93" s="143"/>
      <c r="L93" s="143"/>
      <c r="M93" s="149"/>
      <c r="N93" s="149"/>
      <c r="O93" s="40"/>
    </row>
    <row r="94" spans="1:15" ht="15">
      <c r="A94" s="150" t="s">
        <v>169</v>
      </c>
      <c r="B94" s="99"/>
      <c r="C94" s="99"/>
      <c r="D94" s="99"/>
      <c r="E94" s="148"/>
      <c r="F94" s="148"/>
      <c r="G94" s="148"/>
      <c r="H94" s="148"/>
      <c r="I94" s="148"/>
      <c r="J94" s="152"/>
      <c r="K94" s="143"/>
      <c r="L94" s="143"/>
      <c r="M94" s="149"/>
      <c r="N94" s="149"/>
      <c r="O94" s="40"/>
    </row>
    <row r="95" spans="1:15" ht="15">
      <c r="A95" s="150" t="s">
        <v>171</v>
      </c>
      <c r="B95" s="99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45"/>
      <c r="O95" s="40"/>
    </row>
    <row r="96" spans="1:15" ht="20.25" customHeight="1">
      <c r="A96" s="52"/>
      <c r="B96" s="44"/>
      <c r="C96" s="44"/>
      <c r="D96" s="44"/>
      <c r="E96" s="41"/>
      <c r="F96" s="41"/>
      <c r="G96" s="41"/>
      <c r="H96" s="41"/>
      <c r="I96" s="41"/>
      <c r="J96" s="42"/>
      <c r="K96" s="42"/>
      <c r="L96" s="42"/>
      <c r="M96" s="43"/>
      <c r="N96" s="43"/>
      <c r="O96" s="40"/>
    </row>
    <row r="97" spans="1:15" ht="27.75" customHeight="1">
      <c r="A97" s="151" t="s">
        <v>200</v>
      </c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</row>
    <row r="98" spans="1:15" ht="15.75">
      <c r="A98" s="151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</row>
    <row r="99" spans="1:15" s="21" customFormat="1" ht="42.75" customHeight="1">
      <c r="A99" s="151" t="s">
        <v>201</v>
      </c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</row>
    <row r="100" spans="1:15" s="21" customFormat="1" ht="42.75" customHeight="1">
      <c r="A100" s="151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</row>
    <row r="101" spans="1:15" s="21" customFormat="1" ht="42.75" customHeight="1">
      <c r="A101" s="151" t="s">
        <v>202</v>
      </c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</row>
    <row r="102" spans="1:15" s="21" customFormat="1" ht="42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1:15" ht="42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21"/>
    </row>
    <row r="104" spans="1:15" ht="42.75" customHeight="1">
      <c r="A104" s="40"/>
      <c r="B104" s="40"/>
      <c r="C104" s="40"/>
      <c r="D104" s="40"/>
      <c r="E104" s="40"/>
      <c r="F104" s="40"/>
      <c r="G104" s="142"/>
      <c r="H104" s="40"/>
      <c r="I104" s="40"/>
      <c r="J104" s="40"/>
      <c r="K104" s="203"/>
      <c r="L104" s="40"/>
      <c r="M104" s="40"/>
      <c r="N104" s="40"/>
      <c r="O104" s="21"/>
    </row>
    <row r="105" spans="1:15" ht="42.75" customHeight="1">
      <c r="A105" s="40"/>
      <c r="B105" s="40"/>
      <c r="C105" s="40"/>
      <c r="D105" s="40"/>
      <c r="E105" s="40"/>
      <c r="F105" s="40"/>
      <c r="G105" s="142"/>
      <c r="H105" s="40"/>
      <c r="I105" s="40"/>
      <c r="J105" s="40"/>
      <c r="K105" s="204"/>
      <c r="L105" s="40"/>
      <c r="M105" s="40"/>
      <c r="N105" s="40"/>
      <c r="O105" s="21"/>
    </row>
    <row r="106" spans="1:15" ht="42.75" customHeight="1">
      <c r="A106" s="33"/>
      <c r="B106" s="26"/>
      <c r="C106" s="33"/>
      <c r="D106" s="33"/>
      <c r="E106" s="34"/>
      <c r="F106" s="34"/>
      <c r="G106" s="25"/>
      <c r="H106" s="26"/>
      <c r="I106" s="37"/>
      <c r="J106" s="36"/>
      <c r="K106" s="35"/>
      <c r="L106" s="32"/>
      <c r="M106" s="21"/>
      <c r="N106" s="21"/>
    </row>
    <row r="107" spans="1:15" ht="42.75" customHeight="1">
      <c r="A107" s="33"/>
      <c r="B107" s="26"/>
      <c r="C107" s="33"/>
      <c r="D107" s="33"/>
      <c r="E107" s="34"/>
      <c r="F107" s="34"/>
      <c r="G107" s="25"/>
      <c r="H107" s="26"/>
      <c r="I107" s="14"/>
      <c r="J107" s="15"/>
      <c r="K107" s="14"/>
      <c r="L107" s="32"/>
      <c r="M107" s="21"/>
      <c r="N107" s="21"/>
    </row>
    <row r="108" spans="1:15">
      <c r="A108" s="33"/>
      <c r="B108" s="26"/>
      <c r="C108" s="33"/>
      <c r="D108" s="33"/>
      <c r="E108" s="34"/>
      <c r="F108" s="34"/>
      <c r="G108" s="25"/>
      <c r="H108" s="26"/>
      <c r="I108" s="14"/>
      <c r="J108" s="15"/>
      <c r="K108" s="14"/>
      <c r="L108" s="32"/>
      <c r="M108" s="21"/>
      <c r="N108" s="21"/>
    </row>
    <row r="109" spans="1:15">
      <c r="A109" s="33"/>
      <c r="B109" s="26"/>
      <c r="C109" s="33"/>
      <c r="D109" s="33"/>
      <c r="E109" s="34"/>
      <c r="F109" s="34"/>
      <c r="G109" s="25"/>
      <c r="H109" s="26"/>
      <c r="I109" s="14"/>
      <c r="J109" s="15"/>
      <c r="K109" s="14"/>
      <c r="L109" s="32"/>
      <c r="M109" s="21"/>
      <c r="N109" s="21"/>
    </row>
    <row r="110" spans="1:15" ht="24" customHeight="1">
      <c r="A110" s="12"/>
      <c r="B110" s="12"/>
      <c r="C110" s="12"/>
      <c r="D110" s="12"/>
      <c r="E110" s="23"/>
      <c r="F110" s="23"/>
      <c r="G110" s="24"/>
      <c r="H110" s="12"/>
      <c r="I110" s="12"/>
      <c r="J110" s="12"/>
      <c r="K110" s="12"/>
      <c r="L110" s="12"/>
    </row>
    <row r="111" spans="1:15" ht="24" customHeight="1">
      <c r="A111" s="12"/>
      <c r="B111" s="12"/>
      <c r="C111" s="12"/>
      <c r="D111" s="12"/>
      <c r="E111" s="23"/>
      <c r="F111" s="23"/>
      <c r="G111" s="24"/>
      <c r="H111" s="12"/>
      <c r="I111" s="12"/>
      <c r="J111" s="12"/>
      <c r="K111" s="12"/>
      <c r="L111" s="12"/>
    </row>
    <row r="112" spans="1:15">
      <c r="A112" s="12"/>
      <c r="B112" s="12"/>
      <c r="C112" s="12"/>
      <c r="D112" s="12"/>
      <c r="E112" s="23"/>
      <c r="F112" s="23"/>
      <c r="G112" s="24"/>
      <c r="H112" s="12"/>
      <c r="I112" s="12"/>
      <c r="J112" s="12"/>
      <c r="K112" s="12"/>
      <c r="L112" s="12"/>
    </row>
    <row r="113" spans="1:12">
      <c r="A113" s="12"/>
      <c r="B113" s="12"/>
      <c r="C113" s="12"/>
      <c r="D113" s="12"/>
      <c r="E113" s="23"/>
      <c r="F113" s="23"/>
      <c r="G113" s="24"/>
      <c r="H113" s="12"/>
      <c r="I113" s="12"/>
      <c r="J113" s="12"/>
      <c r="K113" s="12"/>
      <c r="L113" s="12"/>
    </row>
    <row r="114" spans="1:12">
      <c r="B114" s="12"/>
      <c r="C114" s="12"/>
      <c r="D114" s="12"/>
      <c r="E114" s="23"/>
      <c r="F114" s="23"/>
      <c r="G114" s="24"/>
      <c r="H114" s="12"/>
      <c r="I114" s="12"/>
      <c r="J114" s="12"/>
      <c r="K114" s="12"/>
      <c r="L114" s="12"/>
    </row>
    <row r="115" spans="1:12">
      <c r="B115" s="12"/>
      <c r="I115" s="12"/>
      <c r="J115" s="12"/>
    </row>
    <row r="116" spans="1:12" ht="15.75">
      <c r="A116" s="8"/>
      <c r="B116" s="12"/>
    </row>
    <row r="117" spans="1:12" ht="15.75">
      <c r="A117" s="8"/>
      <c r="C117" s="9"/>
      <c r="D117" s="9"/>
      <c r="E117" s="10"/>
      <c r="F117" s="10"/>
      <c r="G117" s="10"/>
      <c r="H117" s="10"/>
      <c r="K117" s="11"/>
      <c r="L117" s="11"/>
    </row>
    <row r="118" spans="1:12" ht="15">
      <c r="C118" s="13"/>
      <c r="D118" s="13"/>
      <c r="E118" s="10"/>
      <c r="F118" s="10"/>
      <c r="G118" s="10"/>
      <c r="H118" s="10"/>
      <c r="I118" s="10"/>
      <c r="J118" s="11"/>
      <c r="K118" s="11"/>
      <c r="L118" s="11"/>
    </row>
    <row r="119" spans="1:12" ht="15.75">
      <c r="A119" s="8"/>
      <c r="B119" s="9"/>
      <c r="I119" s="10"/>
      <c r="J119" s="11"/>
    </row>
    <row r="120" spans="1:12" ht="15">
      <c r="B120" s="13"/>
    </row>
    <row r="122" spans="1:12" ht="15">
      <c r="B122" s="13"/>
    </row>
  </sheetData>
  <mergeCells count="5">
    <mergeCell ref="A58:F58"/>
    <mergeCell ref="A16:E16"/>
    <mergeCell ref="A36:F36"/>
    <mergeCell ref="A21:F21"/>
    <mergeCell ref="A56:F56"/>
  </mergeCells>
  <phoneticPr fontId="1" type="noConversion"/>
  <printOptions horizontalCentered="1"/>
  <pageMargins left="0.11811023622047245" right="0.11811023622047245" top="0.19685039370078741" bottom="0.39370078740157483" header="0.11811023622047245" footer="0.11811023622047245"/>
  <pageSetup scale="68" orientation="landscape" r:id="rId1"/>
  <headerFooter>
    <oddFooter>&amp;LSpecyfikacja Istotnych Warunków Zamówienia
Podpis Komisji Przetargowej&amp;R..................................................................
Data, podpis, pieczątka osoby  uprawnionej</oddFooter>
  </headerFooter>
  <rowBreaks count="4" manualBreakCount="4">
    <brk id="35" max="16383" man="1"/>
    <brk id="53" max="16383" man="1"/>
    <brk id="69" max="16383" man="1"/>
    <brk id="8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view="pageLayout" topLeftCell="A4" zoomScaleNormal="100" zoomScaleSheetLayoutView="100" workbookViewId="0">
      <selection activeCell="A20" sqref="A20:I20"/>
    </sheetView>
  </sheetViews>
  <sheetFormatPr defaultRowHeight="12.75"/>
  <cols>
    <col min="2" max="2" width="35" customWidth="1"/>
    <col min="5" max="5" width="14.5703125" customWidth="1"/>
    <col min="6" max="6" width="8" customWidth="1"/>
    <col min="7" max="7" width="12.42578125" customWidth="1"/>
    <col min="8" max="8" width="18.28515625" customWidth="1"/>
  </cols>
  <sheetData>
    <row r="1" spans="1:12" ht="14.25">
      <c r="A1" s="61"/>
      <c r="B1" s="61"/>
      <c r="C1" s="61"/>
      <c r="D1" s="61"/>
      <c r="E1" s="61"/>
      <c r="F1" s="61"/>
      <c r="G1" s="61"/>
      <c r="H1" s="61"/>
      <c r="I1" s="61"/>
      <c r="J1" s="40"/>
      <c r="K1" s="40"/>
      <c r="L1" s="40"/>
    </row>
    <row r="2" spans="1:12" ht="15">
      <c r="A2" s="61"/>
      <c r="B2" s="61"/>
      <c r="C2" s="61"/>
      <c r="D2" s="61"/>
      <c r="E2" s="61"/>
      <c r="F2" s="61"/>
      <c r="G2" s="45" t="s">
        <v>172</v>
      </c>
      <c r="H2" s="45"/>
      <c r="I2" s="61"/>
      <c r="J2" s="40"/>
      <c r="K2" s="40"/>
      <c r="L2" s="40"/>
    </row>
    <row r="3" spans="1:12" ht="15">
      <c r="A3" s="51" t="s">
        <v>184</v>
      </c>
      <c r="B3" s="45"/>
      <c r="C3" s="61"/>
      <c r="D3" s="61"/>
      <c r="E3" s="61"/>
      <c r="F3" s="61"/>
      <c r="G3" s="46" t="s">
        <v>173</v>
      </c>
      <c r="H3" s="45"/>
      <c r="I3" s="61"/>
      <c r="J3" s="40"/>
      <c r="K3" s="40"/>
      <c r="L3" s="40"/>
    </row>
    <row r="4" spans="1:12" ht="15">
      <c r="A4" s="61"/>
      <c r="B4" s="61"/>
      <c r="C4" s="61"/>
      <c r="D4" s="61"/>
      <c r="E4" s="61"/>
      <c r="F4" s="61"/>
      <c r="G4" s="46" t="s">
        <v>164</v>
      </c>
      <c r="H4" s="45"/>
      <c r="I4" s="61"/>
      <c r="J4" s="40"/>
      <c r="K4" s="40"/>
      <c r="L4" s="40"/>
    </row>
    <row r="5" spans="1:12" ht="14.25">
      <c r="A5" s="61"/>
      <c r="B5" s="61"/>
      <c r="C5" s="61"/>
      <c r="D5" s="61"/>
      <c r="E5" s="61"/>
      <c r="F5" s="61"/>
      <c r="G5" s="61"/>
      <c r="H5" s="61"/>
      <c r="I5" s="61"/>
      <c r="J5" s="40"/>
      <c r="K5" s="40"/>
      <c r="L5" s="40"/>
    </row>
    <row r="6" spans="1:12" ht="15.75" thickBot="1">
      <c r="A6" s="186"/>
      <c r="B6" s="98"/>
      <c r="C6" s="179"/>
      <c r="D6" s="179"/>
      <c r="E6" s="149"/>
      <c r="F6" s="149"/>
      <c r="G6" s="148"/>
      <c r="H6" s="148"/>
      <c r="I6" s="180"/>
      <c r="J6" s="41"/>
      <c r="K6" s="40"/>
      <c r="L6" s="40"/>
    </row>
    <row r="7" spans="1:12" ht="64.5" customHeight="1" thickBot="1">
      <c r="A7" s="167" t="s">
        <v>105</v>
      </c>
      <c r="B7" s="110" t="s">
        <v>104</v>
      </c>
      <c r="C7" s="168" t="s">
        <v>103</v>
      </c>
      <c r="D7" s="168" t="s">
        <v>102</v>
      </c>
      <c r="E7" s="169" t="s">
        <v>101</v>
      </c>
      <c r="F7" s="138" t="s">
        <v>0</v>
      </c>
      <c r="G7" s="169" t="s">
        <v>183</v>
      </c>
      <c r="H7" s="170" t="s">
        <v>176</v>
      </c>
      <c r="I7" s="148"/>
      <c r="J7" s="41"/>
      <c r="K7" s="40"/>
      <c r="L7" s="40"/>
    </row>
    <row r="8" spans="1:12" ht="26.25" customHeight="1" thickBot="1">
      <c r="A8" s="250" t="s">
        <v>100</v>
      </c>
      <c r="B8" s="250"/>
      <c r="C8" s="250"/>
      <c r="D8" s="250"/>
      <c r="E8" s="250"/>
      <c r="F8" s="250"/>
      <c r="G8" s="250"/>
      <c r="H8" s="250"/>
      <c r="I8" s="148"/>
      <c r="J8" s="41"/>
      <c r="K8" s="40"/>
      <c r="L8" s="40"/>
    </row>
    <row r="9" spans="1:12" ht="57">
      <c r="A9" s="187" t="s">
        <v>160</v>
      </c>
      <c r="B9" s="188" t="s">
        <v>98</v>
      </c>
      <c r="C9" s="189">
        <v>1000</v>
      </c>
      <c r="D9" s="190"/>
      <c r="E9" s="191"/>
      <c r="F9" s="192"/>
      <c r="G9" s="193"/>
      <c r="H9" s="194"/>
      <c r="I9" s="148"/>
      <c r="J9" s="41"/>
      <c r="K9" s="40"/>
      <c r="L9" s="40"/>
    </row>
    <row r="10" spans="1:12" ht="42.75" customHeight="1" thickBot="1">
      <c r="A10" s="171" t="s">
        <v>161</v>
      </c>
      <c r="B10" s="172" t="s">
        <v>97</v>
      </c>
      <c r="C10" s="173">
        <v>300</v>
      </c>
      <c r="D10" s="174"/>
      <c r="E10" s="175"/>
      <c r="F10" s="176"/>
      <c r="G10" s="177"/>
      <c r="H10" s="178"/>
      <c r="I10" s="148"/>
      <c r="J10" s="41"/>
      <c r="K10" s="40"/>
      <c r="L10" s="40"/>
    </row>
    <row r="11" spans="1:12" ht="42.75" customHeight="1" thickBot="1">
      <c r="A11" s="144"/>
      <c r="B11" s="179"/>
      <c r="C11" s="144"/>
      <c r="D11" s="184" t="s">
        <v>182</v>
      </c>
      <c r="E11" s="181">
        <f>SUM(E9:E10)</f>
        <v>0</v>
      </c>
      <c r="F11" s="182"/>
      <c r="G11" s="183">
        <f>SUM(G9:G10)</f>
        <v>0</v>
      </c>
      <c r="H11" s="148"/>
      <c r="I11" s="148"/>
      <c r="J11" s="41"/>
      <c r="K11" s="40"/>
      <c r="L11" s="40"/>
    </row>
    <row r="12" spans="1:12" ht="14.25">
      <c r="A12" s="61"/>
      <c r="B12" s="61"/>
      <c r="C12" s="61"/>
      <c r="D12" s="61"/>
      <c r="E12" s="61"/>
      <c r="F12" s="61"/>
      <c r="G12" s="61"/>
      <c r="H12" s="61"/>
      <c r="I12" s="61"/>
      <c r="J12" s="40"/>
      <c r="K12" s="40"/>
      <c r="L12" s="40"/>
    </row>
    <row r="13" spans="1:12" ht="15.75">
      <c r="A13" s="151" t="s">
        <v>203</v>
      </c>
      <c r="B13" s="61"/>
      <c r="C13" s="61"/>
      <c r="D13" s="61"/>
      <c r="E13" s="61"/>
      <c r="F13" s="61"/>
      <c r="G13" s="61"/>
      <c r="H13" s="61"/>
      <c r="I13" s="61"/>
      <c r="J13" s="40"/>
      <c r="K13" s="40"/>
      <c r="L13" s="40"/>
    </row>
    <row r="14" spans="1:12" ht="15.75">
      <c r="A14" s="151"/>
      <c r="B14" s="61"/>
      <c r="C14" s="61"/>
      <c r="D14" s="61"/>
      <c r="E14" s="61"/>
      <c r="F14" s="61"/>
      <c r="G14" s="61"/>
      <c r="H14" s="61"/>
      <c r="I14" s="61"/>
      <c r="J14" s="40"/>
      <c r="K14" s="40"/>
      <c r="L14" s="40"/>
    </row>
    <row r="15" spans="1:12" ht="15.75">
      <c r="A15" s="151"/>
      <c r="B15" s="61"/>
      <c r="C15" s="61"/>
      <c r="D15" s="61"/>
      <c r="E15" s="61"/>
      <c r="F15" s="61"/>
      <c r="G15" s="61"/>
      <c r="H15" s="61"/>
      <c r="I15" s="61"/>
      <c r="J15" s="40"/>
      <c r="K15" s="40"/>
      <c r="L15" s="40"/>
    </row>
    <row r="16" spans="1:12" ht="15.75">
      <c r="A16" s="151" t="s">
        <v>204</v>
      </c>
      <c r="B16" s="61"/>
      <c r="C16" s="61"/>
      <c r="D16" s="61"/>
      <c r="E16" s="61"/>
      <c r="F16" s="61"/>
      <c r="G16" s="61"/>
      <c r="H16" s="61"/>
      <c r="I16" s="61"/>
      <c r="J16" s="40"/>
      <c r="K16" s="40"/>
      <c r="L16" s="40"/>
    </row>
    <row r="17" spans="1:12" ht="14.25">
      <c r="B17" s="61"/>
      <c r="C17" s="61"/>
      <c r="D17" s="61"/>
      <c r="E17" s="61"/>
      <c r="F17" s="61"/>
      <c r="G17" s="61"/>
      <c r="H17" s="61"/>
      <c r="I17" s="61"/>
      <c r="J17" s="40"/>
      <c r="K17" s="40"/>
      <c r="L17" s="40"/>
    </row>
    <row r="18" spans="1:12" ht="15.75">
      <c r="A18" s="151"/>
      <c r="B18" s="61"/>
      <c r="C18" s="61"/>
      <c r="D18" s="61"/>
      <c r="E18" s="61"/>
      <c r="F18" s="61"/>
      <c r="G18" s="61"/>
      <c r="H18" s="61"/>
      <c r="I18" s="61"/>
      <c r="J18" s="40"/>
      <c r="K18" s="40"/>
      <c r="L18" s="40"/>
    </row>
    <row r="19" spans="1:12" ht="15.75">
      <c r="A19" s="151" t="s">
        <v>205</v>
      </c>
      <c r="B19" s="61"/>
      <c r="C19" s="61"/>
      <c r="D19" s="61"/>
      <c r="E19" s="61"/>
      <c r="F19" s="61"/>
      <c r="G19" s="61"/>
      <c r="H19" s="61"/>
      <c r="I19" s="61"/>
      <c r="J19" s="40"/>
      <c r="K19" s="40"/>
      <c r="L19" s="40"/>
    </row>
    <row r="20" spans="1:12" ht="24.75" customHeight="1">
      <c r="A20" s="206" t="s">
        <v>206</v>
      </c>
      <c r="B20" s="61"/>
      <c r="C20" s="61"/>
      <c r="D20" s="61"/>
      <c r="E20" s="61"/>
      <c r="F20" s="61"/>
      <c r="G20" s="61"/>
      <c r="H20" s="61"/>
      <c r="I20" s="61"/>
      <c r="J20" s="40"/>
      <c r="K20" s="40"/>
      <c r="L20" s="40"/>
    </row>
    <row r="21" spans="1:12" ht="14.25">
      <c r="A21" s="61"/>
      <c r="B21" s="61"/>
      <c r="C21" s="61"/>
      <c r="D21" s="61"/>
      <c r="E21" s="61"/>
      <c r="F21" s="61"/>
      <c r="G21" s="61"/>
      <c r="H21" s="61"/>
      <c r="I21" s="61"/>
      <c r="J21" s="40"/>
      <c r="K21" s="40"/>
      <c r="L21" s="40"/>
    </row>
    <row r="22" spans="1:12" ht="15">
      <c r="A22" s="61"/>
      <c r="B22" s="61"/>
      <c r="C22" s="61"/>
      <c r="D22" s="61"/>
      <c r="E22" s="61"/>
      <c r="F22" s="185" t="s">
        <v>175</v>
      </c>
      <c r="G22" s="45"/>
      <c r="H22" s="61"/>
      <c r="I22" s="61"/>
      <c r="J22" s="40"/>
      <c r="K22" s="40"/>
      <c r="L22" s="40"/>
    </row>
    <row r="23" spans="1:12" ht="15">
      <c r="A23" s="61"/>
      <c r="B23" s="61"/>
      <c r="C23" s="61"/>
      <c r="D23" s="61"/>
      <c r="E23" s="61"/>
      <c r="F23" s="153" t="s">
        <v>170</v>
      </c>
      <c r="G23" s="45"/>
      <c r="H23" s="61"/>
      <c r="I23" s="61"/>
      <c r="J23" s="40"/>
      <c r="K23" s="40"/>
      <c r="L23" s="40"/>
    </row>
  </sheetData>
  <mergeCells count="1">
    <mergeCell ref="A8:H8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97" orientation="landscape" r:id="rId1"/>
  <headerFooter>
    <oddFooter>&amp;LSpecyfikacja Istotnych Warunków Zamówienia
Podpis Komisji Przetargowej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"/>
  <sheetViews>
    <sheetView tabSelected="1" view="pageLayout" topLeftCell="A7" zoomScaleNormal="100" zoomScaleSheetLayoutView="100" workbookViewId="0">
      <selection activeCell="A17" sqref="A17:K17"/>
    </sheetView>
  </sheetViews>
  <sheetFormatPr defaultRowHeight="12.75"/>
  <cols>
    <col min="2" max="2" width="30.28515625" customWidth="1"/>
    <col min="3" max="4" width="9.28515625" bestFit="1" customWidth="1"/>
    <col min="5" max="5" width="11.28515625" bestFit="1" customWidth="1"/>
    <col min="6" max="6" width="9.28515625" bestFit="1" customWidth="1"/>
    <col min="7" max="7" width="13.28515625" customWidth="1"/>
    <col min="8" max="8" width="15.7109375" customWidth="1"/>
  </cols>
  <sheetData>
    <row r="1" spans="1:12">
      <c r="G1" s="38" t="s">
        <v>172</v>
      </c>
      <c r="H1" s="38"/>
    </row>
    <row r="2" spans="1:12">
      <c r="A2" s="39" t="s">
        <v>184</v>
      </c>
      <c r="B2" s="39"/>
      <c r="G2" s="38" t="s">
        <v>173</v>
      </c>
      <c r="H2" s="38"/>
    </row>
    <row r="3" spans="1:12">
      <c r="G3" s="38" t="s">
        <v>164</v>
      </c>
      <c r="H3" s="38"/>
    </row>
    <row r="5" spans="1:12" ht="42.75" customHeight="1" thickBot="1">
      <c r="A5" s="31"/>
      <c r="B5" s="27"/>
      <c r="C5" s="28"/>
      <c r="D5" s="29"/>
      <c r="E5" s="30"/>
      <c r="F5" s="30"/>
      <c r="G5" s="10"/>
      <c r="H5" s="10"/>
      <c r="J5" s="10"/>
    </row>
    <row r="6" spans="1:12" ht="42.75" customHeight="1" thickBot="1">
      <c r="A6" s="196" t="s">
        <v>105</v>
      </c>
      <c r="B6" s="197" t="s">
        <v>104</v>
      </c>
      <c r="C6" s="49" t="s">
        <v>103</v>
      </c>
      <c r="D6" s="49" t="s">
        <v>102</v>
      </c>
      <c r="E6" s="50" t="s">
        <v>101</v>
      </c>
      <c r="F6" s="198" t="s">
        <v>0</v>
      </c>
      <c r="G6" s="199" t="s">
        <v>183</v>
      </c>
      <c r="H6" s="200" t="s">
        <v>174</v>
      </c>
      <c r="I6" s="10"/>
      <c r="J6" s="10"/>
    </row>
    <row r="7" spans="1:12" ht="42.75" customHeight="1" thickBot="1">
      <c r="A7" s="195" t="s">
        <v>107</v>
      </c>
      <c r="B7" s="40"/>
      <c r="C7" s="40"/>
      <c r="D7" s="40"/>
      <c r="E7" s="40"/>
      <c r="F7" s="40"/>
      <c r="G7" s="41"/>
      <c r="H7" s="41"/>
      <c r="I7" s="10"/>
      <c r="J7" s="10"/>
    </row>
    <row r="8" spans="1:12" ht="87.75" customHeight="1" thickBot="1">
      <c r="A8" s="48" t="s">
        <v>207</v>
      </c>
      <c r="B8" s="53" t="s">
        <v>116</v>
      </c>
      <c r="C8" s="54">
        <v>10</v>
      </c>
      <c r="D8" s="54"/>
      <c r="E8" s="47"/>
      <c r="F8" s="55"/>
      <c r="G8" s="56"/>
      <c r="H8" s="57"/>
      <c r="I8" s="10"/>
      <c r="J8" s="10"/>
    </row>
    <row r="9" spans="1:12" ht="42.75" customHeight="1" thickBot="1">
      <c r="A9" s="12"/>
      <c r="B9" s="12"/>
      <c r="C9" s="12"/>
      <c r="D9" s="12"/>
      <c r="E9" s="58">
        <f>SUM(E8)</f>
        <v>0</v>
      </c>
      <c r="F9" s="23"/>
      <c r="G9" s="59">
        <f>SUM(G8)</f>
        <v>0</v>
      </c>
      <c r="H9" s="12"/>
      <c r="I9" s="12"/>
      <c r="J9" s="12"/>
      <c r="K9" s="12"/>
      <c r="L9" s="12"/>
    </row>
    <row r="11" spans="1:12">
      <c r="A11" s="207" t="s">
        <v>208</v>
      </c>
    </row>
    <row r="12" spans="1:12">
      <c r="A12" s="207"/>
    </row>
    <row r="13" spans="1:12">
      <c r="A13" s="207"/>
    </row>
    <row r="14" spans="1:12">
      <c r="A14" s="207" t="s">
        <v>209</v>
      </c>
    </row>
    <row r="15" spans="1:12">
      <c r="A15" s="207"/>
    </row>
    <row r="16" spans="1:12">
      <c r="A16" s="207"/>
    </row>
    <row r="17" spans="1:7">
      <c r="A17" s="207" t="s">
        <v>210</v>
      </c>
    </row>
    <row r="20" spans="1:7">
      <c r="F20" s="39" t="s">
        <v>175</v>
      </c>
      <c r="G20" s="39"/>
    </row>
    <row r="21" spans="1:7">
      <c r="F21" s="39" t="s">
        <v>170</v>
      </c>
      <c r="G21" s="39"/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Footer>&amp;LSpecyfikacja Istotnych Warunków Zamówienia
Podpis Komisji  Przetargowej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Poz. 1 - 73</vt:lpstr>
      <vt:lpstr>Poz. 74-75</vt:lpstr>
      <vt:lpstr>Poz. 76</vt:lpstr>
      <vt:lpstr>'Poz. 76'!Obszar_wydruku</vt:lpstr>
      <vt:lpstr>'Poz. 1 - 73'!Tytuły_wydruku</vt:lpstr>
    </vt:vector>
  </TitlesOfParts>
  <Company>B.Braun Melsungen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Klos</dc:creator>
  <cp:lastModifiedBy>Gabriela Pietyra</cp:lastModifiedBy>
  <cp:lastPrinted>2020-12-16T11:20:33Z</cp:lastPrinted>
  <dcterms:created xsi:type="dcterms:W3CDTF">2017-05-09T09:21:18Z</dcterms:created>
  <dcterms:modified xsi:type="dcterms:W3CDTF">2020-12-23T13:01:51Z</dcterms:modified>
</cp:coreProperties>
</file>